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User\AppData\Local\Microsoft\Windows\INetCache\Content.Outlook\F2DF711R\"/>
    </mc:Choice>
  </mc:AlternateContent>
  <xr:revisionPtr revIDLastSave="0" documentId="13_ncr:1_{35AB7DBD-EA39-427C-8579-2B5E46851B90}" xr6:coauthVersionLast="47" xr6:coauthVersionMax="47" xr10:uidLastSave="{00000000-0000-0000-0000-000000000000}"/>
  <bookViews>
    <workbookView xWindow="-110" yWindow="-110" windowWidth="19420" windowHeight="10300" xr2:uid="{00000000-000D-0000-FFFF-FFFF00000000}"/>
  </bookViews>
  <sheets>
    <sheet name="N" sheetId="10" r:id="rId1"/>
    <sheet name="I" sheetId="36"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5" l="1"/>
  <c r="B47" i="25"/>
  <c r="B48" i="25"/>
  <c r="B49" i="25"/>
  <c r="B50" i="25"/>
  <c r="B46" i="25"/>
  <c r="O42" i="41"/>
  <c r="N42" i="41"/>
  <c r="M42" i="41"/>
  <c r="L42" i="41"/>
  <c r="K42" i="41"/>
  <c r="J42" i="41"/>
  <c r="I42" i="41"/>
  <c r="H42" i="41"/>
  <c r="G42" i="41"/>
  <c r="F42" i="41"/>
  <c r="E42" i="41"/>
  <c r="D42" i="41"/>
  <c r="P42" i="41" s="1"/>
  <c r="G71" i="25" s="1"/>
  <c r="P41" i="41"/>
  <c r="P40" i="41"/>
  <c r="P39" i="41"/>
  <c r="P38" i="41"/>
  <c r="P37" i="41"/>
  <c r="P36" i="41"/>
  <c r="M28" i="41"/>
  <c r="I28" i="41"/>
  <c r="E28" i="41"/>
  <c r="O28" i="41"/>
  <c r="N28" i="41"/>
  <c r="L28" i="41"/>
  <c r="K28" i="41"/>
  <c r="J28" i="41"/>
  <c r="H28" i="41"/>
  <c r="G28" i="41"/>
  <c r="F28" i="41"/>
  <c r="D28" i="41"/>
  <c r="P26" i="41"/>
  <c r="G41" i="25" s="1"/>
  <c r="P25" i="41"/>
  <c r="G40" i="25" s="1"/>
  <c r="P24" i="41"/>
  <c r="G39" i="25" s="1"/>
  <c r="P23" i="41"/>
  <c r="G38" i="25" s="1"/>
  <c r="O42" i="40"/>
  <c r="N42" i="40"/>
  <c r="M42" i="40"/>
  <c r="L42" i="40"/>
  <c r="K42" i="40"/>
  <c r="J42" i="40"/>
  <c r="I42" i="40"/>
  <c r="H42" i="40"/>
  <c r="G42" i="40"/>
  <c r="F42" i="40"/>
  <c r="E42" i="40"/>
  <c r="D42" i="40"/>
  <c r="P41" i="40"/>
  <c r="P40" i="40"/>
  <c r="P39" i="40"/>
  <c r="P38" i="40"/>
  <c r="P37" i="40"/>
  <c r="P36" i="40"/>
  <c r="M28" i="40"/>
  <c r="I28" i="40"/>
  <c r="E28" i="40"/>
  <c r="O28" i="40"/>
  <c r="N28" i="40"/>
  <c r="L28" i="40"/>
  <c r="K28" i="40"/>
  <c r="J28" i="40"/>
  <c r="H28" i="40"/>
  <c r="G28" i="40"/>
  <c r="F28" i="40"/>
  <c r="D28" i="40"/>
  <c r="P26" i="40"/>
  <c r="F41" i="25" s="1"/>
  <c r="P25" i="40"/>
  <c r="F40" i="25" s="1"/>
  <c r="P24" i="40"/>
  <c r="F39" i="25" s="1"/>
  <c r="P23" i="40"/>
  <c r="F38" i="25" s="1"/>
  <c r="O42" i="39"/>
  <c r="N42" i="39"/>
  <c r="M42" i="39"/>
  <c r="L42" i="39"/>
  <c r="K42" i="39"/>
  <c r="J42" i="39"/>
  <c r="I42" i="39"/>
  <c r="H42" i="39"/>
  <c r="G42" i="39"/>
  <c r="F42" i="39"/>
  <c r="E42" i="39"/>
  <c r="D42" i="39"/>
  <c r="P41" i="39"/>
  <c r="P40" i="39"/>
  <c r="P39" i="39"/>
  <c r="P38" i="39"/>
  <c r="P37" i="39"/>
  <c r="P36" i="39"/>
  <c r="M28" i="39"/>
  <c r="I28" i="39"/>
  <c r="E28" i="39"/>
  <c r="O28" i="39"/>
  <c r="N28" i="39"/>
  <c r="L28" i="39"/>
  <c r="K28" i="39"/>
  <c r="J28" i="39"/>
  <c r="H28" i="39"/>
  <c r="G28" i="39"/>
  <c r="F28" i="39"/>
  <c r="D28" i="39"/>
  <c r="P26" i="39"/>
  <c r="E41" i="25" s="1"/>
  <c r="P25" i="39"/>
  <c r="E40" i="25" s="1"/>
  <c r="P24" i="39"/>
  <c r="E39" i="25" s="1"/>
  <c r="P23" i="39"/>
  <c r="E38" i="25" s="1"/>
  <c r="O42" i="38"/>
  <c r="N42" i="38"/>
  <c r="M42" i="38"/>
  <c r="L42" i="38"/>
  <c r="K42" i="38"/>
  <c r="J42" i="38"/>
  <c r="I42" i="38"/>
  <c r="H42" i="38"/>
  <c r="G42" i="38"/>
  <c r="F42" i="38"/>
  <c r="E42" i="38"/>
  <c r="D42" i="38"/>
  <c r="P41" i="38"/>
  <c r="P40" i="38"/>
  <c r="P39" i="38"/>
  <c r="P38" i="38"/>
  <c r="P37" i="38"/>
  <c r="P36" i="38"/>
  <c r="M28" i="38"/>
  <c r="O28" i="38"/>
  <c r="N28" i="38"/>
  <c r="L28" i="38"/>
  <c r="K28" i="38"/>
  <c r="J28" i="38"/>
  <c r="I28" i="38"/>
  <c r="H28" i="38"/>
  <c r="G28" i="38"/>
  <c r="F28" i="38"/>
  <c r="E28" i="38"/>
  <c r="D28" i="38"/>
  <c r="P26" i="38"/>
  <c r="D41" i="25" s="1"/>
  <c r="P25" i="38"/>
  <c r="D40" i="25" s="1"/>
  <c r="P24" i="38"/>
  <c r="D39" i="25" s="1"/>
  <c r="P23" i="38"/>
  <c r="D18" i="34"/>
  <c r="E28" i="34"/>
  <c r="F28" i="34"/>
  <c r="G28" i="34"/>
  <c r="H28" i="34"/>
  <c r="I28" i="34"/>
  <c r="J28" i="34"/>
  <c r="K28" i="34"/>
  <c r="L28" i="34"/>
  <c r="M28" i="34"/>
  <c r="N28" i="34"/>
  <c r="O28" i="34"/>
  <c r="D28" i="34"/>
  <c r="O42" i="34"/>
  <c r="N42" i="34"/>
  <c r="M42" i="34"/>
  <c r="L42" i="34"/>
  <c r="K42" i="34"/>
  <c r="J42" i="34"/>
  <c r="I42" i="34"/>
  <c r="H42" i="34"/>
  <c r="G42" i="34"/>
  <c r="F42" i="34"/>
  <c r="E42" i="34"/>
  <c r="D42" i="34"/>
  <c r="P41" i="34"/>
  <c r="P40" i="34"/>
  <c r="P39" i="34"/>
  <c r="P38" i="34"/>
  <c r="P37" i="34"/>
  <c r="P36" i="34"/>
  <c r="P26" i="34"/>
  <c r="C41" i="25" s="1"/>
  <c r="P25" i="34"/>
  <c r="C40" i="25" s="1"/>
  <c r="P24" i="34"/>
  <c r="C39" i="25" s="1"/>
  <c r="P23" i="34"/>
  <c r="C38" i="25" s="1"/>
  <c r="D37" i="25"/>
  <c r="D69" i="25" s="1"/>
  <c r="E37" i="25"/>
  <c r="E69" i="25" s="1"/>
  <c r="F37" i="25"/>
  <c r="F69" i="25" s="1"/>
  <c r="G37" i="25"/>
  <c r="G69" i="25" s="1"/>
  <c r="C37" i="25"/>
  <c r="C69" i="25" s="1"/>
  <c r="P42" i="40" l="1"/>
  <c r="F71" i="25" s="1"/>
  <c r="P42" i="39"/>
  <c r="E71" i="25" s="1"/>
  <c r="P42" i="38"/>
  <c r="D71" i="25" s="1"/>
  <c r="H71" i="25"/>
  <c r="P28" i="41"/>
  <c r="P27" i="41"/>
  <c r="G42" i="25" s="1"/>
  <c r="G43" i="25" s="1"/>
  <c r="G70" i="25" s="1"/>
  <c r="P28" i="40"/>
  <c r="P27" i="40"/>
  <c r="F42" i="25" s="1"/>
  <c r="F43" i="25" s="1"/>
  <c r="F70" i="25" s="1"/>
  <c r="P28" i="39"/>
  <c r="P27" i="39"/>
  <c r="E42" i="25" s="1"/>
  <c r="E43" i="25" s="1"/>
  <c r="E70" i="25" s="1"/>
  <c r="P28" i="38"/>
  <c r="P27" i="38"/>
  <c r="D42" i="25" s="1"/>
  <c r="D43" i="25" s="1"/>
  <c r="D70" i="25" s="1"/>
  <c r="P27" i="34"/>
  <c r="C42" i="25" s="1"/>
  <c r="C43" i="25" s="1"/>
  <c r="C70" i="25" s="1"/>
  <c r="P28" i="34"/>
  <c r="P42" i="34"/>
  <c r="C71" i="25" s="1"/>
  <c r="B28" i="25"/>
  <c r="B24" i="25"/>
  <c r="B25" i="25"/>
  <c r="B26" i="25"/>
  <c r="B27" i="25"/>
  <c r="P3" i="41"/>
  <c r="P3" i="40"/>
  <c r="P3" i="39"/>
  <c r="P20" i="39" s="1"/>
  <c r="P33" i="39" s="1"/>
  <c r="P3" i="38"/>
  <c r="P3" i="34"/>
  <c r="P44" i="39"/>
  <c r="O49" i="41"/>
  <c r="N49" i="41"/>
  <c r="M49" i="41"/>
  <c r="L49" i="41"/>
  <c r="K49" i="41"/>
  <c r="J49" i="41"/>
  <c r="I49" i="41"/>
  <c r="H49" i="41"/>
  <c r="G49" i="41"/>
  <c r="F49" i="41"/>
  <c r="E49" i="41"/>
  <c r="D49" i="41"/>
  <c r="P48" i="41"/>
  <c r="P47" i="41"/>
  <c r="O18" i="41"/>
  <c r="N18" i="41"/>
  <c r="M18" i="41"/>
  <c r="L18" i="41"/>
  <c r="K18" i="41"/>
  <c r="J18" i="41"/>
  <c r="I18" i="41"/>
  <c r="H18" i="41"/>
  <c r="G18" i="41"/>
  <c r="F18" i="41"/>
  <c r="E18" i="41"/>
  <c r="D18" i="41"/>
  <c r="P17" i="41"/>
  <c r="P16" i="41"/>
  <c r="P15" i="41"/>
  <c r="P14" i="41"/>
  <c r="G14" i="25" s="1"/>
  <c r="P13" i="41"/>
  <c r="G13" i="25" s="1"/>
  <c r="P12" i="41"/>
  <c r="G12" i="25" s="1"/>
  <c r="P11" i="41"/>
  <c r="G11" i="25" s="1"/>
  <c r="P10" i="41"/>
  <c r="G10" i="25" s="1"/>
  <c r="P9" i="41"/>
  <c r="G9" i="25" s="1"/>
  <c r="P8" i="41"/>
  <c r="G8" i="25" s="1"/>
  <c r="P7" i="41"/>
  <c r="G7" i="25" s="1"/>
  <c r="P6" i="41"/>
  <c r="G6" i="25" s="1"/>
  <c r="O49" i="40"/>
  <c r="N49" i="40"/>
  <c r="M49" i="40"/>
  <c r="L49" i="40"/>
  <c r="K49" i="40"/>
  <c r="J49" i="40"/>
  <c r="I49" i="40"/>
  <c r="H49" i="40"/>
  <c r="G49" i="40"/>
  <c r="F49" i="40"/>
  <c r="E49" i="40"/>
  <c r="D49" i="40"/>
  <c r="P48" i="40"/>
  <c r="P47" i="40"/>
  <c r="O18" i="40"/>
  <c r="N18" i="40"/>
  <c r="M18" i="40"/>
  <c r="L18" i="40"/>
  <c r="K18" i="40"/>
  <c r="J18" i="40"/>
  <c r="I18" i="40"/>
  <c r="H18" i="40"/>
  <c r="G18" i="40"/>
  <c r="F18" i="40"/>
  <c r="E18" i="40"/>
  <c r="D18" i="40"/>
  <c r="P17" i="40"/>
  <c r="P16" i="40"/>
  <c r="P15" i="40"/>
  <c r="P14" i="40"/>
  <c r="F14" i="25" s="1"/>
  <c r="P13" i="40"/>
  <c r="F13" i="25" s="1"/>
  <c r="P12" i="40"/>
  <c r="F12" i="25" s="1"/>
  <c r="P11" i="40"/>
  <c r="F11" i="25" s="1"/>
  <c r="P10" i="40"/>
  <c r="F10" i="25" s="1"/>
  <c r="P9" i="40"/>
  <c r="F9" i="25" s="1"/>
  <c r="P8" i="40"/>
  <c r="F8" i="25" s="1"/>
  <c r="P7" i="40"/>
  <c r="F7" i="25" s="1"/>
  <c r="P6" i="40"/>
  <c r="F6" i="25" s="1"/>
  <c r="O49" i="39"/>
  <c r="N49" i="39"/>
  <c r="M49" i="39"/>
  <c r="L49" i="39"/>
  <c r="K49" i="39"/>
  <c r="J49" i="39"/>
  <c r="I49" i="39"/>
  <c r="H49" i="39"/>
  <c r="G49" i="39"/>
  <c r="F49" i="39"/>
  <c r="E49" i="39"/>
  <c r="D49" i="39"/>
  <c r="P48" i="39"/>
  <c r="P47" i="39"/>
  <c r="O18" i="39"/>
  <c r="N18" i="39"/>
  <c r="M18" i="39"/>
  <c r="L18" i="39"/>
  <c r="K18" i="39"/>
  <c r="J18" i="39"/>
  <c r="I18" i="39"/>
  <c r="H18" i="39"/>
  <c r="G18" i="39"/>
  <c r="F18" i="39"/>
  <c r="E18" i="39"/>
  <c r="D18" i="39"/>
  <c r="P17" i="39"/>
  <c r="P16" i="39"/>
  <c r="P15" i="39"/>
  <c r="P14" i="39"/>
  <c r="E14" i="25" s="1"/>
  <c r="P13" i="39"/>
  <c r="E13" i="25" s="1"/>
  <c r="P12" i="39"/>
  <c r="E12" i="25" s="1"/>
  <c r="P11" i="39"/>
  <c r="E11" i="25" s="1"/>
  <c r="P10" i="39"/>
  <c r="E10" i="25" s="1"/>
  <c r="P9" i="39"/>
  <c r="E9" i="25" s="1"/>
  <c r="P8" i="39"/>
  <c r="E8" i="25" s="1"/>
  <c r="P7" i="39"/>
  <c r="E7" i="25" s="1"/>
  <c r="P6" i="39"/>
  <c r="E6" i="25" s="1"/>
  <c r="O49" i="38"/>
  <c r="N49" i="38"/>
  <c r="M49" i="38"/>
  <c r="L49" i="38"/>
  <c r="K49" i="38"/>
  <c r="J49" i="38"/>
  <c r="I49" i="38"/>
  <c r="H49" i="38"/>
  <c r="G49" i="38"/>
  <c r="F49" i="38"/>
  <c r="E49" i="38"/>
  <c r="D49" i="38"/>
  <c r="P48" i="38"/>
  <c r="P47" i="38"/>
  <c r="O18" i="38"/>
  <c r="N18" i="38"/>
  <c r="M18" i="38"/>
  <c r="L18" i="38"/>
  <c r="K18" i="38"/>
  <c r="J18" i="38"/>
  <c r="I18" i="38"/>
  <c r="H18" i="38"/>
  <c r="G18" i="38"/>
  <c r="F18" i="38"/>
  <c r="E18" i="38"/>
  <c r="D18" i="38"/>
  <c r="P17" i="38"/>
  <c r="P16" i="38"/>
  <c r="P15" i="38"/>
  <c r="P14" i="38"/>
  <c r="D14" i="25" s="1"/>
  <c r="P13" i="38"/>
  <c r="D13" i="25" s="1"/>
  <c r="P12" i="38"/>
  <c r="D12" i="25" s="1"/>
  <c r="P11" i="38"/>
  <c r="D11" i="25" s="1"/>
  <c r="P10" i="38"/>
  <c r="D10" i="25" s="1"/>
  <c r="P9" i="38"/>
  <c r="D9" i="25" s="1"/>
  <c r="P8" i="38"/>
  <c r="D8" i="25" s="1"/>
  <c r="P7" i="38"/>
  <c r="D7" i="25" s="1"/>
  <c r="P6" i="38"/>
  <c r="D6" i="25" s="1"/>
  <c r="E18" i="34"/>
  <c r="F18" i="34"/>
  <c r="G18" i="34"/>
  <c r="H18" i="34"/>
  <c r="I18" i="34"/>
  <c r="J18" i="34"/>
  <c r="K18" i="34"/>
  <c r="L18" i="34"/>
  <c r="M18" i="34"/>
  <c r="N18" i="34"/>
  <c r="O18" i="34"/>
  <c r="F15" i="25" l="1"/>
  <c r="P18" i="41"/>
  <c r="P44" i="38"/>
  <c r="P20" i="38"/>
  <c r="P33" i="38" s="1"/>
  <c r="G15" i="25"/>
  <c r="G16" i="25" s="1"/>
  <c r="G72" i="25" s="1"/>
  <c r="G73" i="25" s="1"/>
  <c r="G75" i="25" s="1"/>
  <c r="E15" i="25"/>
  <c r="P49" i="39"/>
  <c r="D15" i="25"/>
  <c r="H70" i="25"/>
  <c r="H42" i="25"/>
  <c r="D50" i="25" s="1"/>
  <c r="P49" i="41"/>
  <c r="P44" i="41"/>
  <c r="P20" i="41"/>
  <c r="P33" i="41" s="1"/>
  <c r="P18" i="40"/>
  <c r="P44" i="40"/>
  <c r="P20" i="40"/>
  <c r="P33" i="40" s="1"/>
  <c r="P49" i="40"/>
  <c r="P18" i="39"/>
  <c r="P18" i="38"/>
  <c r="P49" i="38"/>
  <c r="P44" i="34"/>
  <c r="P20" i="34"/>
  <c r="P33" i="34" s="1"/>
  <c r="E16" i="25"/>
  <c r="E72" i="25" s="1"/>
  <c r="E73" i="25" s="1"/>
  <c r="E75" i="25" s="1"/>
  <c r="D16" i="25"/>
  <c r="D72" i="25" s="1"/>
  <c r="D73" i="25" s="1"/>
  <c r="D75" i="25" s="1"/>
  <c r="F16" i="25"/>
  <c r="F72" i="25" s="1"/>
  <c r="F73" i="25" s="1"/>
  <c r="F75" i="25" s="1"/>
  <c r="B23" i="25" l="1"/>
  <c r="B22" i="25"/>
  <c r="B21" i="25"/>
  <c r="B20" i="25"/>
  <c r="B19" i="25"/>
  <c r="E49" i="34"/>
  <c r="F49" i="34"/>
  <c r="G49" i="34"/>
  <c r="H49" i="34"/>
  <c r="I49" i="34"/>
  <c r="J49" i="34"/>
  <c r="K49" i="34"/>
  <c r="L49" i="34"/>
  <c r="M49" i="34"/>
  <c r="N49" i="34"/>
  <c r="O49" i="34"/>
  <c r="D49" i="34"/>
  <c r="P48" i="34"/>
  <c r="P6" i="34"/>
  <c r="C6" i="25" s="1"/>
  <c r="P14" i="34"/>
  <c r="C14" i="25" s="1"/>
  <c r="H14" i="25" s="1"/>
  <c r="P15" i="34"/>
  <c r="P16" i="34"/>
  <c r="P17" i="34"/>
  <c r="P47" i="34"/>
  <c r="C15" i="25" l="1"/>
  <c r="H15" i="25" s="1"/>
  <c r="P49" i="34"/>
  <c r="P11" i="34"/>
  <c r="C11" i="25" s="1"/>
  <c r="H11" i="25" s="1"/>
  <c r="P12" i="34"/>
  <c r="C12" i="25" s="1"/>
  <c r="H12" i="25" s="1"/>
  <c r="P7" i="34"/>
  <c r="C7" i="25" s="1"/>
  <c r="P9" i="34"/>
  <c r="C9" i="25" s="1"/>
  <c r="P8" i="34"/>
  <c r="C8" i="25" s="1"/>
  <c r="P10" i="34"/>
  <c r="C10" i="25" s="1"/>
  <c r="P13" i="34"/>
  <c r="C13" i="25" s="1"/>
  <c r="H13" i="25" s="1"/>
  <c r="C16" i="25" l="1"/>
  <c r="H41" i="25"/>
  <c r="D49" i="25" s="1"/>
  <c r="H40" i="25"/>
  <c r="D48" i="25" s="1"/>
  <c r="H39" i="25"/>
  <c r="D47" i="25" s="1"/>
  <c r="H38" i="25"/>
  <c r="D46" i="25" s="1"/>
  <c r="H16" i="25" l="1"/>
  <c r="C26" i="25" s="1"/>
  <c r="C72" i="25"/>
  <c r="H43" i="25"/>
  <c r="D51" i="25"/>
  <c r="C27" i="25"/>
  <c r="C25" i="25"/>
  <c r="H6" i="25"/>
  <c r="E46" i="25" s="1"/>
  <c r="H7" i="25"/>
  <c r="E47" i="25" s="1"/>
  <c r="H8" i="25"/>
  <c r="E48" i="25" s="1"/>
  <c r="H9" i="25"/>
  <c r="E49" i="25" s="1"/>
  <c r="H10" i="25"/>
  <c r="E50" i="25" s="1"/>
  <c r="C50" i="25" s="1"/>
  <c r="C28" i="25" l="1"/>
  <c r="C24" i="25"/>
  <c r="C73" i="25"/>
  <c r="H72" i="25"/>
  <c r="C23" i="25"/>
  <c r="C46" i="25"/>
  <c r="C19" i="25"/>
  <c r="C49" i="25"/>
  <c r="C22" i="25"/>
  <c r="C48" i="25"/>
  <c r="C21" i="25"/>
  <c r="C47" i="25"/>
  <c r="C20" i="25"/>
  <c r="E51" i="25"/>
  <c r="C51" i="25" s="1"/>
  <c r="H73" i="25" l="1"/>
  <c r="H75" i="25" s="1"/>
  <c r="C75" i="25"/>
  <c r="P18" i="34"/>
</calcChain>
</file>

<file path=xl/sharedStrings.xml><?xml version="1.0" encoding="utf-8"?>
<sst xmlns="http://schemas.openxmlformats.org/spreadsheetml/2006/main" count="921" uniqueCount="252">
  <si>
    <t>№</t>
  </si>
  <si>
    <t>I</t>
  </si>
  <si>
    <t>III</t>
  </si>
  <si>
    <t>IV</t>
  </si>
  <si>
    <t>VI</t>
  </si>
  <si>
    <t>Датум:</t>
  </si>
  <si>
    <t>Место:</t>
  </si>
  <si>
    <t>VII</t>
  </si>
  <si>
    <t>2.1</t>
  </si>
  <si>
    <t>2.2</t>
  </si>
  <si>
    <t>Пластика</t>
  </si>
  <si>
    <t>Метал</t>
  </si>
  <si>
    <t>Стакло</t>
  </si>
  <si>
    <t>Година</t>
  </si>
  <si>
    <t>2.3</t>
  </si>
  <si>
    <t>2.4</t>
  </si>
  <si>
    <t xml:space="preserve"> </t>
  </si>
  <si>
    <t>Удео рециклираног отпада у укупном отпаду</t>
  </si>
  <si>
    <t>година:</t>
  </si>
  <si>
    <t>II</t>
  </si>
  <si>
    <t>VIII</t>
  </si>
  <si>
    <t>IX</t>
  </si>
  <si>
    <t>X</t>
  </si>
  <si>
    <t>XI</t>
  </si>
  <si>
    <t>XII</t>
  </si>
  <si>
    <t>Опис</t>
  </si>
  <si>
    <t>Пластика (амбалажа и друга пластика)</t>
  </si>
  <si>
    <t>Дрво</t>
  </si>
  <si>
    <t>Дрвена амбалажа</t>
  </si>
  <si>
    <t>Отпадна електрична и електронска опрема</t>
  </si>
  <si>
    <t>Композитни материјали</t>
  </si>
  <si>
    <t>Гума</t>
  </si>
  <si>
    <t>Кожа</t>
  </si>
  <si>
    <t>Фини елементи</t>
  </si>
  <si>
    <t>3.1</t>
  </si>
  <si>
    <t>3.2</t>
  </si>
  <si>
    <t>3.3</t>
  </si>
  <si>
    <t>4.1</t>
  </si>
  <si>
    <t>4.2</t>
  </si>
  <si>
    <t>5.1</t>
  </si>
  <si>
    <t>5.2</t>
  </si>
  <si>
    <t>7.1</t>
  </si>
  <si>
    <t>7.2</t>
  </si>
  <si>
    <t>8.1</t>
  </si>
  <si>
    <t>8.2</t>
  </si>
  <si>
    <t>9.1</t>
  </si>
  <si>
    <t>9.2</t>
  </si>
  <si>
    <t>11.1</t>
  </si>
  <si>
    <t>11.2</t>
  </si>
  <si>
    <t>https://pravno-informacioni-sistem.rs</t>
  </si>
  <si>
    <t>https://sepa.gov.rs/registri-u-oblasti-upravljanja-otpadom/</t>
  </si>
  <si>
    <t>Република Србија</t>
  </si>
  <si>
    <t>t</t>
  </si>
  <si>
    <t>m3</t>
  </si>
  <si>
    <t>ДЕЛОВЕН ЕНТИТЕТ</t>
  </si>
  <si>
    <t>Финансиран од Европската Унија. Изразените ставови се исклучиво на авторите и не мора да ги одразуваат ставовите на Европската Унија или Фондацијата Темпус. Под никакви околности Европската унија или давателот на наменски грантови не може да биде одговорен за нивната содржина.</t>
  </si>
  <si>
    <t>Одрекување:</t>
  </si>
  <si>
    <t>Вовед - Управување со отпад</t>
  </si>
  <si>
    <t xml:space="preserve"> Отпад:</t>
  </si>
  <si>
    <t>секое прашање или предмет што сопственикот го отфрла, има намера или мора да го отфрли.</t>
  </si>
  <si>
    <t>Управување со отпад:</t>
  </si>
  <si>
    <t>ги вклучува функциите на собирање, пренос, третман, рециклирање, повторна употреба и отстранување на отпадот.</t>
  </si>
  <si>
    <t>Видови отпад:</t>
  </si>
  <si>
    <r>
      <rPr>
        <b/>
        <sz val="10"/>
        <color theme="1"/>
        <rFont val="Calibri"/>
        <family val="2"/>
        <scheme val="minor"/>
      </rPr>
      <t>Комунален отпад</t>
    </r>
    <r>
      <rPr>
        <sz val="10"/>
        <color theme="1"/>
        <rFont val="Calibri"/>
        <family val="2"/>
        <scheme val="minor"/>
      </rPr>
      <t xml:space="preserve"> е отпад од домаќинствата (отпад од домаќинствата), како и друг отпад што е сличен на отпадот од домаќинството поради својата природа или состав.</t>
    </r>
  </si>
  <si>
    <r>
      <rPr>
        <b/>
        <sz val="10"/>
        <color theme="1"/>
        <rFont val="Calibri"/>
        <family val="2"/>
        <scheme val="minor"/>
      </rPr>
      <t>Комерцијален отпад</t>
    </r>
    <r>
      <rPr>
        <sz val="10"/>
        <color theme="1"/>
        <rFont val="Calibri"/>
        <family val="2"/>
        <scheme val="minor"/>
      </rPr>
      <t>е отпад што се создава во стопански субјекти, институции и други организации, кои целосно или делумно се занимаваат со трговија, услуги, канцелариска работа, спорт, рекреација или забава, освен со отпад од домаќинства и индустриски отпад.</t>
    </r>
  </si>
  <si>
    <t>Карактеристики на отпадот:</t>
  </si>
  <si>
    <t>Правна рамка за управување со отпад</t>
  </si>
  <si>
    <r>
      <rPr>
        <b/>
        <sz val="9"/>
        <color theme="1"/>
        <rFont val="Calibri"/>
        <family val="2"/>
        <charset val="238"/>
        <scheme val="minor"/>
      </rPr>
      <t>Закон за управување со отпад</t>
    </r>
    <r>
      <rPr>
        <sz val="9"/>
        <color theme="1"/>
        <rFont val="Calibri"/>
        <family val="2"/>
        <scheme val="minor"/>
      </rPr>
      <t xml:space="preserve"> („Службен весник на Република Србија“, бр. 36 од 15 мај 2009 година, 88 од 23 ноември 2010 година, 14 од 22 февруари 2016 година, 95 од 8 декември 2018 година - дополнителен закон, бр. 35 од 29 април 2023 година.)</t>
    </r>
  </si>
  <si>
    <r>
      <rPr>
        <b/>
        <sz val="9"/>
        <color theme="1"/>
        <rFont val="Calibri"/>
        <family val="2"/>
        <charset val="238"/>
        <scheme val="minor"/>
      </rPr>
      <t xml:space="preserve"> Закон за пакување и отпад од пакување</t>
    </r>
    <r>
      <rPr>
        <sz val="9"/>
        <color theme="1"/>
        <rFont val="Calibri"/>
        <family val="2"/>
        <scheme val="minor"/>
      </rPr>
      <t>(„Службен весник на Република Србија“, бр. 36 од 15 мај 2009 година, бр. 95 од 08.12.2018 година - друг закон)</t>
    </r>
  </si>
  <si>
    <r>
      <rPr>
        <b/>
        <sz val="9"/>
        <color theme="1"/>
        <rFont val="Calibri"/>
        <family val="2"/>
        <charset val="238"/>
        <scheme val="minor"/>
      </rPr>
      <t xml:space="preserve"> Правилник за методологија за прибирање податоци за составот и количините на комуналниот отпад</t>
    </r>
    <r>
      <rPr>
        <sz val="9"/>
        <color theme="1"/>
        <rFont val="Calibri"/>
        <family val="2"/>
        <scheme val="minor"/>
      </rPr>
      <t>на подрачјето на единицата на локалната самоуправа („Службен весник на Република Србија“, број 14 од 21.02.2020 година)</t>
    </r>
  </si>
  <si>
    <r>
      <rPr>
        <b/>
        <sz val="9"/>
        <color theme="1"/>
        <rFont val="Calibri"/>
        <family val="2"/>
        <charset val="238"/>
        <scheme val="minor"/>
      </rPr>
      <t>Правилник за категории, испитување и класификација на отпадот</t>
    </r>
    <r>
      <rPr>
        <sz val="9"/>
        <color theme="1"/>
        <rFont val="Calibri"/>
        <family val="2"/>
        <scheme val="minor"/>
      </rPr>
      <t xml:space="preserve"> („Службен весник на Република Српска“, бр. 56 од 10 август 2010 година, 93 од 26 декември 2019 година, 39 од 21 април 2021 година, 65 од 2 август 2024 година.)</t>
    </r>
  </si>
  <si>
    <t>Врска до прописите</t>
  </si>
  <si>
    <t>ЈАВНО ДОСТАПНИ РЕГИСТЕРИ ОД ОБЛАСТА НА УПРАВУВАЊЕ СО ОТПАД</t>
  </si>
  <si>
    <t>Име и врска на регистарот</t>
  </si>
  <si>
    <t>Податоци од регистарот</t>
  </si>
  <si>
    <t>Регистар на дозволи за управување со отпад</t>
  </si>
  <si>
    <t>Вид отпад: Опасен/Неопасен Тип на дозвола: 1) Собирање; 2) Транспорт; 3) Складирање; 4) Третман; 5) Отстранување. Име на правно лице</t>
  </si>
  <si>
    <t>Регистар на дозволи за пакување и управување со отпад од пакување</t>
  </si>
  <si>
    <t>Име на компанијата</t>
  </si>
  <si>
    <t>Регистар на одземени дозволи за управување со отпад</t>
  </si>
  <si>
    <t>Регистар на посредници за управување со отпад, односно трговци со отпад</t>
  </si>
  <si>
    <t>Министерство за заштита на животната средина</t>
  </si>
  <si>
    <t>Агенција за заштита на животната средина</t>
  </si>
  <si>
    <t>Каталог за селектирање на комунален отпад</t>
  </si>
  <si>
    <t>Категорија отпад</t>
  </si>
  <si>
    <t>И</t>
  </si>
  <si>
    <t>Комунален отпад</t>
  </si>
  <si>
    <t>Хартија и картон</t>
  </si>
  <si>
    <t>Весници, огласи и реклами, компјутерско печатење, постери, книги, тетратки, автобуски билети, фактури, писма, картонски кутии од секаков вид, кутии за пакување производи, кутии за пакување храна и пијалаци, картонски кутии за пиво, кутии за бисквити и играчки, рамни картони итн.</t>
  </si>
  <si>
    <t>Метал (пакување, црни и обоени метали)</t>
  </si>
  <si>
    <t>Алуминиумско пакување</t>
  </si>
  <si>
    <t>Алуминиумски лименки за пијалоци – пиво, сокови, енергетски пијалоци итн.</t>
  </si>
  <si>
    <t>Пакување од железо и челик</t>
  </si>
  <si>
    <t>Конзерви за пакување храна – сардини, паштети, филета и сл.</t>
  </si>
  <si>
    <t>Други црни метали</t>
  </si>
  <si>
    <t>Челик, железо, алати, метални делови за возила, жици за домаќинство, метални кујнски прибор итн.</t>
  </si>
  <si>
    <t>Други обоени метали</t>
  </si>
  <si>
    <t>Отпад од алуминиум, бакар и производи.</t>
  </si>
  <si>
    <t>ПЕТ пакување</t>
  </si>
  <si>
    <t>Пластични шишиња</t>
  </si>
  <si>
    <t>Други видови на пластична амбалажа</t>
  </si>
  <si>
    <t>Пластични кутии, пластични кеси, амбалажа за хигиенски производи, пакување храна и сл.</t>
  </si>
  <si>
    <t>Други видови пластика</t>
  </si>
  <si>
    <t>Саксии, кофи, мијалници, пластични играчки, линијари, моливи, четки за заби, очила за сонце, пластични делови за автомобили итн.</t>
  </si>
  <si>
    <t>Стакло за пакување</t>
  </si>
  <si>
    <t>Стаклени шишиња, стаклени тегли итн.</t>
  </si>
  <si>
    <t>Други видови стакло</t>
  </si>
  <si>
    <t>Рамно стакло, сијалици, огледала итн.</t>
  </si>
  <si>
    <t>Биоразградлив отпад</t>
  </si>
  <si>
    <t>Биоразградлив отпад од кујна и ресторани</t>
  </si>
  <si>
    <t>Отпад од сите видови храна – леб, месо, зеленчук, овошје и сл.</t>
  </si>
  <si>
    <t>Биоразградлив отпад од градини и паркови</t>
  </si>
  <si>
    <t>Остатоци од трева, плевел, цвеќиња, гранчиња, гранки, лисја, украси за жива ограда итн.</t>
  </si>
  <si>
    <t>Небиоразградлив отпад од градини и паркови</t>
  </si>
  <si>
    <t>Земја и камен и друг небиоразградлив отпад</t>
  </si>
  <si>
    <t>Каси, палети итн.</t>
  </si>
  <si>
    <t>Други видови дрво</t>
  </si>
  <si>
    <t>Користени производи од дрво, дрвен мебел, штици итн.</t>
  </si>
  <si>
    <t>Отпад од текстил</t>
  </si>
  <si>
    <t>Текстилно пакување</t>
  </si>
  <si>
    <t>Чанти, вреќи итн.</t>
  </si>
  <si>
    <t>Природни и вештачки влакна: облека од природни и синтетички влакна, кујнски крпи, крпи итн.</t>
  </si>
  <si>
    <t>Батерии и акумулатори</t>
  </si>
  <si>
    <t>Батерии</t>
  </si>
  <si>
    <t>Батериите за електрични и електронски уреди се однесуваат на кој било извор на електрична енергија произведен со директна конверзија на хемиската енергија. Искористените батерии кои не можат повторно да се употребат се отпад и се наменети за третман или рециклирање. Искористените батерии се класифицирани како опасен отпад.</t>
  </si>
  <si>
    <t>Стартери или батерии за возила се однесуваат на кој било извор на електрична енергија произведен со директна конверзија на хемиската енергија. Батериите кои не можат повторно да се користат се отпад и се наменети за третман или рециклирање. Искористените батерии се класифицирани како опасен отпад.</t>
  </si>
  <si>
    <t>Мали и големи апарати за домаќинство, информатичка технологија и телекомуникациска опрема, опрема за забава на потрошувачите, опрема за осветлување, електрични и електронски алатки, играчки, медицински помагала, инструменти за следење и надзор, автомати, итн. Отпадната електрична и електронска опрема (производи за кои е потребна електрична енергија или електромагнетно поле за работа) вклучува опрема и уреди што сопственикот сака да ги генерира во индустријата, како и компонентите. Отпадните флуоресцентни цевки кои содржат жива не се собираат одделно од другиот отпад, освен во спорадични случаи. Поради нивната специфична содржина на жива, употребените светилки мора да се третираат како опасен отпад, односно да се соберат посебно и да се предадат на овластен собирач кој ќе преземе понатамошни активности за третман.</t>
  </si>
  <si>
    <t>Композитно пакување</t>
  </si>
  <si>
    <t>Пакување за млеко, сокови и сл.</t>
  </si>
  <si>
    <t>Други композитни материјали</t>
  </si>
  <si>
    <t>Картон/восок, картон/алуминиум итн.</t>
  </si>
  <si>
    <t>Отпадни гуми се гуми од моторни возила (автомобили, автобуси, камиони, мотоцикли и сл.), земјоделска и градежна механизација, приколки, машини за влечење и слично по завршувањето на нивниот животен циклус, односно гуми кои сопственикот ги фрла поради оштетување, истрошеност или други причини.</t>
  </si>
  <si>
    <t>Кожни делови за облека, паричници, кожни чевли, чанти, кожени топки итн.</t>
  </si>
  <si>
    <t>Сите остатоци од отпад што го поминуваат последното сито од 20 mm, прашина, пепел, песок, фрагменти од стакло итн.</t>
  </si>
  <si>
    <t>Кабаст отпад</t>
  </si>
  <si>
    <t>Душеци, парче мебел итн.</t>
  </si>
  <si>
    <t>Мешано пакување</t>
  </si>
  <si>
    <t>Различни видови мешани пакувања</t>
  </si>
  <si>
    <t>Друг комунален отпад</t>
  </si>
  <si>
    <t>Мешан комунален отпад, пазарен отпад итн.</t>
  </si>
  <si>
    <t>Мешан отпад што не е вклучен погоре</t>
  </si>
  <si>
    <t>Сите други видови отпад што не спаѓаат во горенаведените групи и можат да се најдат во комуналниот отпад</t>
  </si>
  <si>
    <t>Отпадни масла</t>
  </si>
  <si>
    <t>Отпадните масла се сметаат за сите минерални или синтетички масла или средства за подмачкување кои се неупотребливи за намената за која првично биле наменети, како што се хидраулични масла, моторни масла, турбински масла или други средства за подмачкување, морски масла, масла или течности за изолација или пренос на топлина, други минерални или синтетички масла, како и мешавини од резервоари за масло и резиденции. Отпадното масло за јадење е масло кое се создава при вршење на угостителско-туристички дејности, во индустријата, трговијата и други слични дејности.</t>
  </si>
  <si>
    <t>Управување со отпад: значење на поимот</t>
  </si>
  <si>
    <r>
      <rPr>
        <b/>
        <sz val="11"/>
        <rFont val="Calibri"/>
        <family val="2"/>
      </rPr>
      <t>Пакување</t>
    </r>
    <r>
      <rPr>
        <sz val="11"/>
        <rFont val="Calibri"/>
        <family val="2"/>
      </rPr>
      <t>е производ направен од материјали со различни својства, кој служи за сместување, складирање, ракување, испорака, презентирање на стоки и заштита на нивната содржина, а вклучува и предмети што се користат како помошни средства за пакување, пакување, врзување, запечатување, подготовка за испорака и обележување на стоката. Пакувањето може да биде: Примарно пакување како најмала единица за пакување во која производот се продава на крајниот купувач. Секундарно пакување како единица за пакување која содржи повеќе производи во примарно пакување со цел да се овозможи групирање на одреден број единици за продажба на продажното место, без разлика дали се продава на крајниот корисник или се користи за набавка на продажни места. Ова пакување може да се отстрани од производот без да влијае на неговите карактеристики. Терцијарна (транспортна) амбалажа наменета за безбеден транспорт и ракување со производи во примарно или секундарно пакување. Ова пакување не вклучува контејнери за патен, железнички, воден или воздушен транспорт.</t>
    </r>
  </si>
  <si>
    <r>
      <rPr>
        <b/>
        <sz val="11"/>
        <rFont val="Calibri"/>
        <family val="2"/>
      </rPr>
      <t>Материјал за пакување</t>
    </r>
    <r>
      <rPr>
        <sz val="11"/>
        <rFont val="Calibri"/>
        <family val="2"/>
      </rPr>
      <t>е материјал со различни својства од кој се прави амбалажата.</t>
    </r>
  </si>
  <si>
    <r>
      <rPr>
        <b/>
        <sz val="11"/>
        <rFont val="Calibri"/>
        <family val="2"/>
      </rPr>
      <t xml:space="preserve"> Отпад од пакување кој не е комунален отпад</t>
    </r>
    <r>
      <rPr>
        <sz val="11"/>
        <rFont val="Calibri"/>
        <family val="2"/>
      </rPr>
      <t>е примарен, секундарен или терцијарен отпад од пакување создаден како отпад во производствениот процес, малопродажбата, услужните и другите дејности што не се собира преку систем за собирање организиран од јавно комунално претпријатие, или друго правно лице или претприемач (во натамошниот текст: комунално претпријатие).</t>
    </r>
  </si>
  <si>
    <r>
      <rPr>
        <b/>
        <sz val="11"/>
        <rFont val="Calibri"/>
        <family val="2"/>
      </rPr>
      <t>Отпад од пакување</t>
    </r>
    <r>
      <rPr>
        <sz val="11"/>
        <rFont val="Calibri"/>
        <family val="2"/>
      </rPr>
      <t>претставува какво било пакување или материјал за пакување што не може да се користи за неговата оригинална намена, со исклучок на остатоци што произлегуваат од производниот процес.</t>
    </r>
  </si>
  <si>
    <r>
      <rPr>
        <b/>
        <sz val="11"/>
        <rFont val="Calibri"/>
        <family val="2"/>
      </rPr>
      <t>Повеќеслојно пакување</t>
    </r>
    <r>
      <rPr>
        <sz val="11"/>
        <rFont val="Calibri"/>
        <family val="2"/>
      </rPr>
      <t xml:space="preserve"> е амбалажа направена од различни материјали кои не се одвојуваат со рака.</t>
    </r>
  </si>
  <si>
    <r>
      <rPr>
        <b/>
        <sz val="11"/>
        <rFont val="Calibri"/>
        <family val="2"/>
      </rPr>
      <t>Био отпад</t>
    </r>
    <r>
      <rPr>
        <sz val="11"/>
        <rFont val="Calibri"/>
        <family val="2"/>
      </rPr>
      <t xml:space="preserve"> претставува биоразградлив отпад од градини, паркови, храна, кујнски отпад од домаќинства, ресторани, угостителски и малопродажни објекти и сличен отпад од производство на прехранбени производи и производи наменети за исхрана на животните и производство на добиточна храна.</t>
    </r>
  </si>
  <si>
    <r>
      <rPr>
        <b/>
        <sz val="11"/>
        <rFont val="Calibri"/>
        <family val="2"/>
      </rPr>
      <t>Сопственик на отпад</t>
    </r>
    <r>
      <rPr>
        <sz val="11"/>
        <rFont val="Calibri"/>
        <family val="2"/>
      </rPr>
      <t>претставува производител на отпад, лице кое учествува во прометот на отпадот како директен или индиректен имател на отпад или правно лице, претприемач или физичко лице кое поседува отпад.</t>
    </r>
  </si>
  <si>
    <r>
      <rPr>
        <b/>
        <sz val="11"/>
        <rFont val="Calibri"/>
        <family val="2"/>
      </rPr>
      <t xml:space="preserve"> Гасификација на отпадот</t>
    </r>
    <r>
      <rPr>
        <sz val="11"/>
        <rFont val="Calibri"/>
        <family val="2"/>
      </rPr>
      <t>е процес на третман на отпад во кој нецелосната оксидација (нецелосно согорување) се одвива во присуство на оксидирачки агенс (кислород, водена пареа итн.), што резултира со смеса од отпаден гас.</t>
    </r>
  </si>
  <si>
    <r>
      <rPr>
        <b/>
        <sz val="11"/>
        <rFont val="Calibri"/>
        <family val="2"/>
      </rPr>
      <t>Деконтаминација</t>
    </r>
    <r>
      <rPr>
        <sz val="11"/>
        <rFont val="Calibri"/>
        <family val="2"/>
      </rPr>
      <t>ги вклучува сите операции кои овозможуваат повторна употреба, рециклирање или безбедно отстранување на опрема, објекти или материјали контаминирани со опасни материи и може да вклучуваат отстранување или замена на опасните материи со соодветни помалку опасни материи.</t>
    </r>
  </si>
  <si>
    <r>
      <rPr>
        <b/>
        <sz val="11"/>
        <rFont val="Calibri"/>
        <family val="2"/>
      </rPr>
      <t>Дејност за управување со отпад</t>
    </r>
    <r>
      <rPr>
        <sz val="11"/>
        <rFont val="Calibri"/>
        <family val="2"/>
      </rPr>
      <t xml:space="preserve"> претставува собирање, транспортирање, складирање, третман или повторна употреба или отстранување на отпадот, како и увоз, извоз и транзит на отпад.</t>
    </r>
  </si>
  <si>
    <r>
      <rPr>
        <b/>
        <sz val="11"/>
        <rFont val="Calibri"/>
        <family val="2"/>
      </rPr>
      <t xml:space="preserve"> Депонија</t>
    </r>
    <r>
      <rPr>
        <sz val="11"/>
        <rFont val="Calibri"/>
        <family val="2"/>
      </rPr>
      <t>претставува место за конечно санитарно одлагање на отпадот на или под површината на земјата, вклучително и внатрешни депонии (депонии каде што производителите го одлагаат сопствениот отпад на местото на создавање) и постојани локации (повеќе од една година) што се користат за привремено складирање на отпадот, но со исклучок на складишта каде што отпадот се истоварува при подготовка за понатамошно складирање и транспортирање на друго место. отпад пред третман, односно повторна употреба најмногу три години или складирање на отпадот пред отстранување најмногу една година).</t>
    </r>
  </si>
  <si>
    <r>
      <rPr>
        <b/>
        <sz val="11"/>
        <rFont val="Calibri"/>
        <family val="2"/>
      </rPr>
      <t>Дива депонија</t>
    </r>
    <r>
      <rPr>
        <sz val="11"/>
        <rFont val="Calibri"/>
        <family val="2"/>
      </rPr>
      <t xml:space="preserve"> претставува место, јавна површина, на која неконтролирано се одлага разни видови отпад и која не ги исполнува условите утврдени во прописот со кој се уредува одлагањето на отпадот на депонии.</t>
    </r>
  </si>
  <si>
    <r>
      <rPr>
        <b/>
        <sz val="11"/>
        <rFont val="Calibri"/>
        <family val="2"/>
      </rPr>
      <t>Дозвола за управување со отпад</t>
    </r>
    <r>
      <rPr>
        <sz val="11"/>
        <rFont val="Calibri"/>
        <family val="2"/>
      </rPr>
      <t>претставува одлука на надлежен орган со која се овластува правно лице или претприемач да врши работи за управување со отпад и се утврдуваат условите за управување со отпадот на начин што обезбедува најмал ризик по здравјето на луѓето и животната средина.</t>
    </r>
  </si>
  <si>
    <r>
      <rPr>
        <b/>
        <sz val="11"/>
        <rFont val="Calibri"/>
        <family val="2"/>
      </rPr>
      <t>Држач за отпад</t>
    </r>
    <r>
      <rPr>
        <sz val="11"/>
        <rFont val="Calibri"/>
        <family val="2"/>
      </rPr>
      <t>Производителот на отпад е физичко или правно лице или претприемач кој има вистинска контрола врз отпадот.</t>
    </r>
  </si>
  <si>
    <r>
      <rPr>
        <b/>
        <sz val="11"/>
        <rFont val="Calibri"/>
        <family val="2"/>
      </rPr>
      <t>Индустриски отпад</t>
    </r>
    <r>
      <rPr>
        <sz val="11"/>
        <rFont val="Calibri"/>
        <family val="2"/>
      </rPr>
      <t xml:space="preserve"> претставува отпад од која било индустрија или од локацијата каде што се наоѓа индустријата, освен јаловина и придружните минерални суровини од рудници и каменоломи.</t>
    </r>
  </si>
  <si>
    <r>
      <rPr>
        <b/>
        <sz val="11"/>
        <rFont val="Calibri"/>
        <family val="2"/>
      </rPr>
      <t>Инертен отпад</t>
    </r>
    <r>
      <rPr>
        <sz val="11"/>
        <rFont val="Calibri"/>
        <family val="2"/>
      </rPr>
      <t>претставува отпад што не е подложен на никакви физички, хемиски или биолошки промени, не се раствора, не гори или на друг начин реагира физички или хемиски, не е биоразградлив или не влијае негативно на други супстанции со кои доаѓа во контакт на начин што може да доведе до зголемено загадување на животната средина или да го загрози здравјето на луѓето, а вкупното истекување и содржината на загадувачите во екотоксичноста мора да биде значајна. особено не смее да го загрозува квалитетот на површинските и/или подземните води.</t>
    </r>
  </si>
  <si>
    <r>
      <rPr>
        <b/>
        <sz val="11"/>
        <rFont val="Calibri"/>
        <family val="2"/>
      </rPr>
      <t>Согорување (горење)</t>
    </r>
    <r>
      <rPr>
        <sz val="11"/>
        <rFont val="Calibri"/>
        <family val="2"/>
      </rPr>
      <t>претставува термички третман на отпадот во стационарна или подвижна постројка со или без употреба на енергија произведена со согорување преку оксидација, како и други процеси на третман на термички отпад, како што се пиролиза, гасификација или третман со плазма, доколку супстанциите што произлегуваат од третманот последователно се согоруваат.</t>
    </r>
  </si>
  <si>
    <r>
      <rPr>
        <b/>
        <sz val="11"/>
        <rFont val="Calibri"/>
        <family val="2"/>
      </rPr>
      <t>Искористување на отпадот од пакување</t>
    </r>
    <r>
      <rPr>
        <sz val="11"/>
        <rFont val="Calibri"/>
        <family val="2"/>
      </rPr>
      <t>за енергетски цели е користење на отпад од пакување при директно согорување со или без присуство на други видови отпад со примарна цел искористување на топлина.</t>
    </r>
  </si>
  <si>
    <r>
      <rPr>
        <b/>
        <sz val="11"/>
        <rFont val="Calibri"/>
        <family val="2"/>
      </rPr>
      <t>Пакување за еднократна употреба</t>
    </r>
    <r>
      <rPr>
        <sz val="11"/>
        <rFont val="Calibri"/>
        <family val="2"/>
      </rPr>
      <t xml:space="preserve"> е пакување кое е наменето само за еднократна употреба.</t>
    </r>
  </si>
  <si>
    <r>
      <rPr>
        <b/>
        <sz val="11"/>
        <rFont val="Calibri"/>
        <family val="2"/>
      </rPr>
      <t xml:space="preserve"> Карактеризација на отпадот</t>
    </r>
    <r>
      <rPr>
        <sz val="11"/>
        <rFont val="Calibri"/>
        <family val="2"/>
      </rPr>
      <t>е постапка на тестирање со која се утврдуваат физичко-хемиските, хемиските и биолошките својства и составот на отпадот, односно се утврдува дали отпадот содржи или не една или повеќе опасни карактеристики.</t>
    </r>
  </si>
  <si>
    <r>
      <rPr>
        <b/>
        <sz val="11"/>
        <rFont val="Calibri"/>
        <family val="2"/>
      </rPr>
      <t>Класификација на отпадот</t>
    </r>
    <r>
      <rPr>
        <sz val="11"/>
        <rFont val="Calibri"/>
        <family val="2"/>
      </rPr>
      <t xml:space="preserve"> претставува процес на класификација на отпадот во една или повеќе листи на отпад утврдени со посебен пропис, според неговото потекло, состав и понатамошна употреба.</t>
    </r>
  </si>
  <si>
    <r>
      <rPr>
        <b/>
        <sz val="11"/>
        <rFont val="Calibri"/>
        <family val="2"/>
      </rPr>
      <t>Ко-инсинерација</t>
    </r>
    <r>
      <rPr>
        <sz val="11"/>
        <rFont val="Calibri"/>
        <family val="2"/>
      </rPr>
      <t>е термички третман на отпадот во стационарна или подвижна постројка чија примарна цел е производство на енергија или производи и која користи отпад како основно или дополнително гориво, вклучително и третман со оксидација, како и други процеси на термичка обработка на отпадот, како што се пиролиза, гасификација или третман со плазма, доколку супстанциите што произлегуваат од третманот последователно се согоруваат.</t>
    </r>
  </si>
  <si>
    <r>
      <rPr>
        <b/>
        <sz val="11"/>
        <rFont val="Calibri"/>
        <family val="2"/>
      </rPr>
      <t>Комерцијален отпад</t>
    </r>
    <r>
      <rPr>
        <sz val="11"/>
        <rFont val="Calibri"/>
        <family val="2"/>
      </rPr>
      <t>претставува отпад создаден во претпријатија, претпријатија и други институции кои целосно или делумно се занимаваат со трговија, услуги, канцелариска работа, спорт, рекреација или забава, освен отпадот од домаќинството и индустрискиот отпад.</t>
    </r>
  </si>
  <si>
    <r>
      <rPr>
        <b/>
        <sz val="11"/>
        <rFont val="Calibri"/>
        <family val="2"/>
      </rPr>
      <t>Компонента за пакување</t>
    </r>
    <r>
      <rPr>
        <sz val="11"/>
        <rFont val="Calibri"/>
        <family val="2"/>
      </rPr>
      <t xml:space="preserve"> е дел од пакувањето што може да се одвои рачно или со едноставен физички процес.</t>
    </r>
  </si>
  <si>
    <r>
      <rPr>
        <b/>
        <sz val="11"/>
        <rFont val="Calibri"/>
        <family val="2"/>
      </rPr>
      <t>Компостирање</t>
    </r>
    <r>
      <rPr>
        <sz val="11"/>
        <rFont val="Calibri"/>
        <family val="2"/>
      </rPr>
      <t xml:space="preserve"> е третман на биоразградлив отпад под дејство на микроорганизми, со цел создавање компост, во присуство на кислород и под контролирани услови.</t>
    </r>
  </si>
  <si>
    <r>
      <rPr>
        <b/>
        <sz val="11"/>
        <rFont val="Calibri"/>
        <family val="2"/>
      </rPr>
      <t>Комунален отпад од пакување</t>
    </r>
    <r>
      <rPr>
        <sz val="11"/>
        <rFont val="Calibri"/>
        <family val="2"/>
      </rPr>
      <t>претставува примарен и секундарен отпад од пакување создаден како отпад во домаќинствата (отпад од домаќинствата) или во индустријата, занаетчиските активности, услугите или други активности (комерцијален отпад), кој е сличен на отпадот од домаќинствата по својата природа или состав и се собира од одреден територијален субјект.</t>
    </r>
  </si>
  <si>
    <r>
      <rPr>
        <b/>
        <sz val="11"/>
        <rFont val="Calibri"/>
        <family val="2"/>
      </rPr>
      <t xml:space="preserve"> Комунален отпад</t>
    </r>
    <r>
      <rPr>
        <sz val="11"/>
        <rFont val="Calibri"/>
        <family val="2"/>
      </rPr>
      <t>претставува одделно собран отпад од домаќинството, вклучувајќи хартија, картон, стакло, метал, пластика, био-отпад, дрво, текстил, пакување, отпадна електрична и електронска опрема, отпадни батерии и акумулатори, гломазен отпад и мешан комунален отпад и/или одделно собран отпад од други извори, доколку тој отпад е сличен по природа и состав, но не вклучува материја од домаќинството. шумарство, рибарство и аквакултура, возила на крајот на животот и градежен отпад и отпад од уривање.</t>
    </r>
  </si>
  <si>
    <r>
      <rPr>
        <b/>
        <sz val="11"/>
        <rFont val="Calibri"/>
        <family val="2"/>
      </rPr>
      <t>Медицински отпад</t>
    </r>
    <r>
      <rPr>
        <sz val="11"/>
        <rFont val="Calibri"/>
        <family val="2"/>
      </rPr>
      <t>претставува отпад создаден од објекти каде се обезбедува здравствена заштита на луѓето или животните и/или од други места каде се обезбедуваат здравствени и други услуги (од дијагностика, експериментални работи, лаборатории, чистење, одржување и дезинфекција на простории и опрема), и вклучува неопасен и опасен медицински отпад. Неопасен медицински отпад кој не е контаминиран со опасни или други супстанции и кој по состав е сличен со комуналниот отпад (биоразградлив и сл.). Опасен медицински отпад кој бара посебно ракување, односно кој има една или повеќе опасни карактеристики што го прават опасен отпад, и тоа: патоанатомски отпад, остри предмети, отпад контаминиран со крв и телесни течности, заразен и потенцијално заразен, друг опасен медицински отпад (хемиски отпад, отпад со висока содржина на тешки метали).</t>
    </r>
  </si>
  <si>
    <r>
      <rPr>
        <b/>
        <sz val="11"/>
        <rFont val="Calibri"/>
        <family val="2"/>
      </rPr>
      <t>Мобилна постројка за управување со отпад</t>
    </r>
    <r>
      <rPr>
        <sz val="11"/>
        <rFont val="Calibri"/>
        <family val="2"/>
      </rPr>
      <t>претставува мобилна техничка единица во која отпадот се третира на местото на создавање отпад, односно на друга локација на производителот на отпад или на локација за која операторот на мобилната постројка има дозвола за складирање на ист вид отпад наменет за третман и каде што ги исполнува условите за третман на предметниот отпад, по претходна согласност од единицата на локалната самоуправа.</t>
    </r>
  </si>
  <si>
    <r>
      <rPr>
        <b/>
        <sz val="11"/>
        <rFont val="Calibri"/>
        <family val="2"/>
      </rPr>
      <t>Неопасен отпад</t>
    </r>
    <r>
      <rPr>
        <sz val="11"/>
        <rFont val="Calibri"/>
        <family val="2"/>
      </rPr>
      <t xml:space="preserve"> претставува отпад кој нема карактеристики на опасен отпад.</t>
    </r>
  </si>
  <si>
    <r>
      <rPr>
        <b/>
        <sz val="11"/>
        <rFont val="Calibri"/>
        <family val="2"/>
      </rPr>
      <t>Несанитарна депонија - ѓубриште</t>
    </r>
    <r>
      <rPr>
        <sz val="11"/>
        <rFont val="Calibri"/>
        <family val="2"/>
      </rPr>
      <t>е место каде единиците на локалната самоуправа го одлагаат отпадот во полуконтролирани услови, управувани од јавно комунално претпријатие и имаат одредена инфраструктура (ограда, капија, булдожер), а телото на депонијата не е изградено во согласност со прописот со кој се уредува одлагањето на отпадот на депониите (нема водоотпорен слој, одводен систем за испуштање отпадни води и сл.).</t>
    </r>
  </si>
  <si>
    <r>
      <rPr>
        <b/>
        <sz val="11"/>
        <rFont val="Calibri"/>
        <family val="2"/>
      </rPr>
      <t>Отстранување на отпад од пакување</t>
    </r>
    <r>
      <rPr>
        <sz val="11"/>
        <rFont val="Calibri"/>
        <family val="2"/>
      </rPr>
      <t xml:space="preserve"> е секој процес или метод на постапување со отпад од пакување кога нема можности за регенерација, рециклирање, преработка, директна повторна употреба или употреба како алтернативен извор на енергија, во согласност со прописите што го регулираат управувањето со отпадот.</t>
    </r>
  </si>
  <si>
    <r>
      <rPr>
        <b/>
        <sz val="11"/>
        <rFont val="Calibri"/>
        <family val="2"/>
      </rPr>
      <t>Отстранување на отпад</t>
    </r>
    <r>
      <rPr>
        <sz val="11"/>
        <rFont val="Calibri"/>
        <family val="2"/>
      </rPr>
      <t xml:space="preserve"> претставува каква било операција освен повторна употреба на отпад, дури и кога таа операција има како секундарна последица создавање на супстанција или енергија.</t>
    </r>
  </si>
  <si>
    <r>
      <rPr>
        <b/>
        <sz val="11"/>
        <rFont val="Calibri"/>
        <family val="2"/>
      </rPr>
      <t>Организиран пазар на отпад</t>
    </r>
    <r>
      <rPr>
        <sz val="11"/>
        <rFont val="Calibri"/>
        <family val="2"/>
      </rPr>
      <t xml:space="preserve"> претставува функционална рамка која овозможува ефикасна, одржлива и транспарентна трговија со отпад и секундарни суровини.</t>
    </r>
  </si>
  <si>
    <r>
      <rPr>
        <b/>
        <sz val="11"/>
        <rFont val="Calibri"/>
        <family val="2"/>
      </rPr>
      <t>Повторна употреба на отпадот</t>
    </r>
    <r>
      <rPr>
        <sz val="11"/>
        <rFont val="Calibri"/>
        <family val="2"/>
      </rPr>
      <t xml:space="preserve"> е секоја операција чиј главен резултат е употребата на отпадот за корисна цел кога отпадот заменува други материјали што инаку би се користеле за таа намена или отпад што се подготвува да ја исполни таа цел, во објект или пошироко во економски активности.</t>
    </r>
  </si>
  <si>
    <r>
      <rPr>
        <b/>
        <sz val="11"/>
        <rFont val="Calibri"/>
        <family val="2"/>
      </rPr>
      <t>Подготовка за повторна употреба на отпадот</t>
    </r>
    <r>
      <rPr>
        <sz val="11"/>
        <rFont val="Calibri"/>
        <family val="2"/>
      </rPr>
      <t xml:space="preserve"> се операции за повторна употреба на отпад кои вклучуваат инспекција, чистење или поправка со кои производите или делови од тие производи кои станале отпад се подготвуваат за да можат повторно да се користат, без каква било друга претходна обработка.</t>
    </r>
  </si>
  <si>
    <t>производител на отпад е секое лице чија активност создава отпад (оригинален производител на отпад) или секое лице чија активност на претходно третирање, мешање или други процеси го менува составот или природата на отпадот.</t>
  </si>
  <si>
    <r>
      <rPr>
        <b/>
        <sz val="11"/>
        <rFont val="Calibri"/>
        <family val="2"/>
      </rPr>
      <t>Производителот на производот</t>
    </r>
    <r>
      <rPr>
        <sz val="11"/>
        <rFont val="Calibri"/>
        <family val="2"/>
      </rPr>
      <t xml:space="preserve"> претставува правно лице или претприемач кој во рамките на својата дејност произведува, произведува и продава производ, без оглед на начинот на продажба, вклучително и продажбата на далечина, или увезува производ и го пласира производот на пазарот.</t>
    </r>
  </si>
  <si>
    <r>
      <rPr>
        <b/>
        <sz val="11"/>
        <rFont val="Calibri"/>
        <family val="2"/>
      </rPr>
      <t>Рециклирање на отпад од пакување</t>
    </r>
    <r>
      <rPr>
        <sz val="11"/>
        <rFont val="Calibri"/>
        <family val="2"/>
      </rPr>
      <t xml:space="preserve"> е преработка на отпад од пакување во рамките на производствениот процес за оригинална намена или за други цели, вклучително и органско рециклирање и исклучување на употребата за енергетски цели.</t>
    </r>
  </si>
  <si>
    <r>
      <rPr>
        <b/>
        <sz val="11"/>
        <rFont val="Calibri"/>
        <family val="2"/>
      </rPr>
      <t>Собирање на отпад</t>
    </r>
    <r>
      <rPr>
        <sz val="11"/>
        <rFont val="Calibri"/>
        <family val="2"/>
      </rPr>
      <t xml:space="preserve"> претставува собирање на отпадот, вклучувајќи селектирање и привремено складирање кај производителите на отпад за потребите на транспортот до капацитетите за управување со отпад.</t>
    </r>
  </si>
  <si>
    <r>
      <rPr>
        <b/>
        <sz val="11"/>
        <rFont val="Calibri"/>
        <family val="2"/>
      </rPr>
      <t>Ѓубреџија</t>
    </r>
    <r>
      <rPr>
        <sz val="11"/>
        <rFont val="Calibri"/>
        <family val="2"/>
      </rPr>
      <t xml:space="preserve"> претставува претприемач или правно лице кое собира отпад.</t>
    </r>
  </si>
  <si>
    <r>
      <rPr>
        <b/>
        <sz val="11"/>
        <rFont val="Calibri"/>
        <family val="2"/>
      </rPr>
      <t>Секундарна суровина</t>
    </r>
    <r>
      <rPr>
        <sz val="11"/>
        <rFont val="Calibri"/>
        <family val="2"/>
      </rPr>
      <t xml:space="preserve"> претставува отпад што може да се користи за рециклирање за да се добијат суровини за производство на ист или друг производ (хартија, картон, метал, стакло, пластика и сл.).</t>
    </r>
  </si>
  <si>
    <r>
      <rPr>
        <b/>
        <sz val="11"/>
        <rFont val="Calibri"/>
        <family val="2"/>
      </rPr>
      <t>Управување со отпад од пакување</t>
    </r>
    <r>
      <rPr>
        <sz val="11"/>
        <rFont val="Calibri"/>
        <family val="2"/>
      </rPr>
      <t xml:space="preserve"> претставува планирање и организација на активности поврзани со собирање, транспорт, складирање, третман и отстранување на отпадот од пакување, вклучувајќи го и надзорот на овие активности и грижата за капацитетите за управување со отпад по затворањето.</t>
    </r>
  </si>
  <si>
    <r>
      <rPr>
        <b/>
        <sz val="11"/>
        <rFont val="Calibri"/>
        <family val="2"/>
      </rPr>
      <t>Функционална единица за пакување</t>
    </r>
    <r>
      <rPr>
        <sz val="11"/>
        <rFont val="Calibri"/>
        <family val="2"/>
      </rPr>
      <t xml:space="preserve"> Вклучува повеќе компоненти поврзани заедно во форма што ја користи крајниот корисник.</t>
    </r>
  </si>
  <si>
    <t>ЕВИДЕНЦИИ ЗА ОТПАД</t>
  </si>
  <si>
    <t xml:space="preserve"> Цврст отпад</t>
  </si>
  <si>
    <t xml:space="preserve"> Метал</t>
  </si>
  <si>
    <t>Друго и отпад</t>
  </si>
  <si>
    <t xml:space="preserve"> Вкупен цврст отпад</t>
  </si>
  <si>
    <t>Мерна единица</t>
  </si>
  <si>
    <t>Месечината</t>
  </si>
  <si>
    <t>Вкупно</t>
  </si>
  <si>
    <t>В</t>
  </si>
  <si>
    <t>Биоразградлив отпад / Компостирање</t>
  </si>
  <si>
    <t>Рециклирање и компостирање</t>
  </si>
  <si>
    <t>Повторна употреба на отпадот и/или предавање на отпадот на собирач</t>
  </si>
  <si>
    <t>Течен отпад</t>
  </si>
  <si>
    <t>Друг течен отпад</t>
  </si>
  <si>
    <t xml:space="preserve"> Вкупен течен отпад</t>
  </si>
  <si>
    <t>т</t>
  </si>
  <si>
    <t>ИЗВЕШТАЈ - УПРАВУВАЊЕ СО ОТПАД</t>
  </si>
  <si>
    <t>Цврст отпад [тони годишно]</t>
  </si>
  <si>
    <t>Вид на отпад</t>
  </si>
  <si>
    <t>Гума, кожа и друг отпад</t>
  </si>
  <si>
    <t>Просечна</t>
  </si>
  <si>
    <t>Рециклирање [тони годишно]</t>
  </si>
  <si>
    <t>Компостирање на органски отпад</t>
  </si>
  <si>
    <t>Управување со отпад</t>
  </si>
  <si>
    <t>Рециклирање/компостирање</t>
  </si>
  <si>
    <t>Депонирање на отпадот на депонија</t>
  </si>
  <si>
    <t>Одржливо управување со отпад</t>
  </si>
  <si>
    <t>Пред вас имате практична алатка за управување со отпад, поточно формулар за евиденција на отпад во рамките на деловен субјект. Неговата цел е да ја олесни категоризацијата, собирањето и следењето на податоците за отпадот што се создава на месечна и годишна основа во рамките на деловен субјект. Образецот за евиденција на отпадот е наменет за микро, мали и средни претпријатија, како и за претприемачки и занаетчиски бизниси од секторот преработувачка индустрија кои се заинтересирани за управување со отпад и зелена транзиција. Неговата функционалност и леснотија на примена се можни и во други деловни сектори, како и во организации од јавниот и граѓанскиот сектор кои се заинтересирани за зелена транзиција и позеленување на бизнисот. Формуларот се состои од воведен дел поврзан со управувањето со отпадот и табели за месечен и годишен преглед на создавањето отпад. Образецот е дел од материјалот за обука за градење на капацитетите на МСП за oзеленување на бизнисот и се користи за едукативни цели. Тоа е помошна алатка за подготовка на Бизнис план/Стратегија за позеленување. Деловниот субјект ги пополнува табелите на месечно ниво, додека годишниот преглед се пополнува автоматски. За точноста на податоците е одговорен деловниот субјект кој ги внесува податоците.</t>
  </si>
  <si>
    <r>
      <rPr>
        <b/>
        <sz val="10"/>
        <color theme="1"/>
        <rFont val="Calibri"/>
        <family val="2"/>
        <scheme val="minor"/>
      </rPr>
      <t xml:space="preserve"> Индустриски отпад </t>
    </r>
    <r>
      <rPr>
        <sz val="10"/>
        <color theme="1"/>
        <rFont val="Calibri"/>
        <family val="2"/>
        <scheme val="minor"/>
      </rPr>
      <t>е отпад од која било индустрија или од локацијата каде што се наоѓа индустријата, освен јаловина и придружните минерални суровини од рудници и каменоломи. Во индустрискиот отпад спаѓаат и сите видови отпадни материјали и нуспроизводи кои настануваат при одредени технолошки процеси.</t>
    </r>
  </si>
  <si>
    <r>
      <rPr>
        <b/>
        <sz val="10"/>
        <color theme="1"/>
        <rFont val="Calibri"/>
        <family val="2"/>
        <scheme val="minor"/>
      </rPr>
      <t xml:space="preserve"> Неопасен отпад </t>
    </r>
    <r>
      <rPr>
        <sz val="10"/>
        <color theme="1"/>
        <rFont val="Calibri"/>
        <family val="2"/>
        <scheme val="minor"/>
      </rPr>
      <t>е отпад кој поради своето количество, концентрација или физичка, хемиска и биолошка природа, за разлика од опасниот отпад, не го загрозува здравјето на луѓето или животната средина и нема карактеристики на опасен отпад.</t>
    </r>
  </si>
  <si>
    <r>
      <rPr>
        <b/>
        <sz val="10"/>
        <color theme="1"/>
        <rFont val="Calibri"/>
        <family val="2"/>
        <scheme val="minor"/>
      </rPr>
      <t xml:space="preserve">Инертен отпад </t>
    </r>
    <r>
      <rPr>
        <sz val="10"/>
        <color theme="1"/>
        <rFont val="Calibri"/>
        <family val="2"/>
        <scheme val="minor"/>
      </rPr>
      <t>е отпад кој не е подложен на никакви физички, хемиски или биолошки промени. не се раствора, не гори или на друг начин реагира физички или хемиски, не е биоразградлив или не влијае негативно на други супстанции со кои доаѓа во контакт на начин што може да доведе до загадување на животната средина или да го загрози здравјето на луѓето. не поседува ниту една од карактеристиките на опасниот отпад (акутна или хронична токсичност, инфективност, канцерогеност, радиоактивност, запаливост, експлозивност). содржината на загадувачки материи во неговиот воден екстракт не смее да ги загрозува законски пропишаните.</t>
    </r>
  </si>
  <si>
    <r>
      <rPr>
        <b/>
        <sz val="10"/>
        <color theme="1"/>
        <rFont val="Calibri"/>
        <family val="2"/>
        <scheme val="minor"/>
      </rPr>
      <t xml:space="preserve">Опасен отпад </t>
    </r>
    <r>
      <rPr>
        <sz val="10"/>
        <color theme="1"/>
        <rFont val="Calibri"/>
        <family val="2"/>
        <scheme val="minor"/>
      </rPr>
      <t>е отпад кој поради неговото потекло, состав или концентрација на опасни материи може да предизвика опасност за животната средина и здравјето на луѓето и има барем една од опасните карактеристики (експлозивност, запаливост, склоност да оксидира, е органски пероксид, акутна токсичност, инфективност, склоност кон кородирање, ослободува запаливи гасови во контакт со воздух, ослободува запаливи гасови во контакт со воздух, со задоцнети хронични ефекти, како и екотоксични карактеристики), вклучително и пакувањето во кое опасниот отпад бил или се пакува.</t>
    </r>
  </si>
  <si>
    <r>
      <rPr>
        <b/>
        <sz val="11"/>
        <rFont val="Calibri"/>
        <family val="2"/>
      </rPr>
      <t xml:space="preserve">Одделна колекција </t>
    </r>
    <r>
      <rPr>
        <sz val="11"/>
        <rFont val="Calibri"/>
        <family val="2"/>
      </rPr>
      <t>е собирање отпад во кое различни видови на собран отпад се складираат одделно по вид и природа за да се олесни нивното одвоено постапување.</t>
    </r>
  </si>
  <si>
    <r>
      <rPr>
        <b/>
        <sz val="11"/>
        <rFont val="Calibri"/>
        <family val="2"/>
      </rPr>
      <t xml:space="preserve">Опасен отпад </t>
    </r>
    <r>
      <rPr>
        <sz val="11"/>
        <rFont val="Calibri"/>
        <family val="2"/>
      </rPr>
      <t>претставува отпад кој поради неговото потекло, состав или концентрација на опасни материи може да предизвика опасност за животната средина и здравјето на луѓето и има барем една од опасните карактеристики утврдени со посебни прописи, вклучувајќи го и пакувањето во кое опасниот отпад бил или се пакува.</t>
    </r>
  </si>
  <si>
    <r>
      <rPr>
        <b/>
        <sz val="11"/>
        <rFont val="Calibri"/>
        <family val="2"/>
      </rPr>
      <t xml:space="preserve">Оператор </t>
    </r>
    <r>
      <rPr>
        <sz val="11"/>
        <rFont val="Calibri"/>
        <family val="2"/>
      </rPr>
      <t>претставува секое правно лице или претприемач кој во согласност со прописите управува или контролира со објектот или е овластен да носи економски одлуки од областа на техничкото функционирање на објектот и на чие име се издава дозвола за управување со отпад.</t>
    </r>
  </si>
  <si>
    <r>
      <rPr>
        <b/>
        <sz val="11"/>
        <rFont val="Calibri"/>
        <family val="2"/>
      </rPr>
      <t xml:space="preserve">Процес на органско рециклирање </t>
    </r>
    <r>
      <rPr>
        <sz val="11"/>
        <rFont val="Calibri"/>
        <family val="2"/>
      </rPr>
      <t>претставува аеробно (производство на компост) или анаеробно (производство на биогас) третман на биоразградливи делови од отпад од пакување под контролирани услови и со употреба на микроорганизми за производство на компост или метан. Отстранувањето на отпадот на специјално дизајнирани депонии не се смета за форма на органско рециклирање.</t>
    </r>
  </si>
  <si>
    <r>
      <rPr>
        <b/>
        <sz val="11"/>
        <rFont val="Calibri"/>
        <family val="2"/>
      </rPr>
      <t xml:space="preserve">Отпад од градежен и уривање </t>
    </r>
    <r>
      <rPr>
        <sz val="11"/>
        <rFont val="Calibri"/>
        <family val="2"/>
      </rPr>
      <t>претставува отпад што се создава при изведување градежни и други работи при изградба и уривање на објекти, адаптации, реновирање, реконструкција на станбени, индустриски и други објекти, одржување и замена на инфраструктурни објекти, како и ископи за станбена, индустриска и патна инфраструктура. Неопасен отпад од градба и уривање кој не содржи опасни материјали (за рециклирање, инертен и сл.). Опасен отпад од градба и уривање кој бара посебно постапување, кој има една или повеќе опасни карактеристики што го прават опасен отпад (отпад кој содржи азбест, отпад со висока содржина на тешки метали итн.).</t>
    </r>
  </si>
  <si>
    <r>
      <rPr>
        <b/>
        <sz val="11"/>
        <rFont val="Calibri"/>
        <family val="2"/>
      </rPr>
      <t xml:space="preserve">Отпад </t>
    </r>
    <r>
      <rPr>
        <sz val="11"/>
        <rFont val="Calibri"/>
        <family val="2"/>
      </rPr>
      <t>е која било материја или предмет што имателот го отфрла, има намера или од него се бара да го отфрли.</t>
    </r>
  </si>
  <si>
    <r>
      <rPr>
        <b/>
        <sz val="11"/>
        <rFont val="Calibri"/>
        <family val="2"/>
      </rPr>
      <t xml:space="preserve"> Отпадна тиња </t>
    </r>
    <r>
      <rPr>
        <sz val="11"/>
        <rFont val="Calibri"/>
        <family val="2"/>
      </rPr>
      <t>претставува тиња создадена во пречистителни станици за комунални и индустриски отпадни води и други слични уреди за третман на отпадни води.</t>
    </r>
  </si>
  <si>
    <r>
      <rPr>
        <b/>
        <sz val="11"/>
        <rFont val="Calibri"/>
        <family val="2"/>
      </rPr>
      <t xml:space="preserve">Пиролиза на отпад </t>
    </r>
    <r>
      <rPr>
        <sz val="11"/>
        <rFont val="Calibri"/>
        <family val="2"/>
      </rPr>
      <t>претставува хемиски процес при кој органската фракција на отпадот се распаѓа при покачена температура и во отсуство на кислород.</t>
    </r>
  </si>
  <si>
    <r>
      <rPr>
        <b/>
        <sz val="11"/>
        <rFont val="Calibri"/>
        <family val="2"/>
      </rPr>
      <t xml:space="preserve">Плазма процедура </t>
    </r>
    <r>
      <rPr>
        <sz val="11"/>
        <rFont val="Calibri"/>
        <family val="2"/>
      </rPr>
      <t>претставува третман на отпадот на високи температури создаден со електричен лак, односно со електрично празнење во инертна атмосфера, при што отпадот се распаѓа на гасовити производи и цврст стаклест остаток.</t>
    </r>
  </si>
  <si>
    <r>
      <rPr>
        <b/>
        <sz val="11"/>
        <rFont val="Calibri"/>
        <family val="2"/>
      </rPr>
      <t xml:space="preserve"> Повратно пакување </t>
    </r>
    <r>
      <rPr>
        <sz val="11"/>
        <rFont val="Calibri"/>
        <family val="2"/>
      </rPr>
      <t>е пакување кое по враќањето од потрошувачот повторно се користи за истата намена.</t>
    </r>
  </si>
  <si>
    <r>
      <rPr>
        <b/>
        <sz val="11"/>
        <rFont val="Calibri"/>
        <family val="2"/>
      </rPr>
      <t xml:space="preserve">Повторна употреба на пакувањето </t>
    </r>
    <r>
      <rPr>
        <sz val="11"/>
        <rFont val="Calibri"/>
        <family val="2"/>
      </rPr>
      <t>претставува секоја операција со која пакувањето, кое е планирано и дизајнирано да претрпи минимален број на празнења и полнење за време на употребата (повторна употреба), повторно се полни или се користи за истата цел за која е наменето, со или без помагала достапни на пазарот кои овозможуваат повторно полнење на пакувањето. Реупотребената амбалажа станува отпад доколку не се користи долго време.</t>
    </r>
  </si>
  <si>
    <r>
      <rPr>
        <b/>
        <sz val="11"/>
        <rFont val="Calibri"/>
        <family val="2"/>
      </rPr>
      <t xml:space="preserve">Повторна употреба </t>
    </r>
    <r>
      <rPr>
        <sz val="11"/>
        <rFont val="Calibri"/>
        <family val="2"/>
      </rPr>
      <t>е секоја операција која овозможува повторна употреба на производ или негови делови кои не се отпад, за истата цел за која биле наменети.</t>
    </r>
  </si>
  <si>
    <r>
      <rPr>
        <b/>
        <sz val="11"/>
        <rFont val="Calibri"/>
        <family val="2"/>
      </rPr>
      <t xml:space="preserve">Специјални текови на отпад </t>
    </r>
    <r>
      <rPr>
        <sz val="11"/>
        <rFont val="Calibri"/>
        <family val="2"/>
      </rPr>
      <t>се оние за чие управување се пропишани посебни мерки кои се однесуваат на собирање, транспорт, складирање, третман или повторна употреба и отстранување</t>
    </r>
    <r>
      <rPr>
        <u/>
        <sz val="11"/>
        <rFont val="Calibri"/>
        <family val="2"/>
      </rPr>
      <t>(искористени батерии и акумулатори, отпадни масла, отпадни гуми, отпадни електрични и електронски производи, отпадни возила, отпад од пакување, отпадни флуоресцентни цевки што содржат жива, отпад од производство на титаниум диоксид, фармацевтски и медицински отпад, отпад од ПХБ и ПХБ, отпад од азбест, градежен отпад од POPS, и соединенија на жива).</t>
    </r>
  </si>
  <si>
    <r>
      <rPr>
        <b/>
        <sz val="11"/>
        <rFont val="Calibri"/>
        <family val="2"/>
      </rPr>
      <t xml:space="preserve"> Посредник </t>
    </r>
    <r>
      <rPr>
        <sz val="11"/>
        <rFont val="Calibri"/>
        <family val="2"/>
      </rPr>
      <t>претставува правно лице или претприемач кој организира повторна употреба или отстранување на отпадот во име на други лица и кој не го презема отпадот.</t>
    </r>
  </si>
  <si>
    <r>
      <rPr>
        <b/>
        <sz val="11"/>
        <rFont val="Calibri"/>
        <family val="2"/>
      </rPr>
      <t xml:space="preserve"> Станица за управување со отпад </t>
    </r>
    <r>
      <rPr>
        <sz val="11"/>
        <rFont val="Calibri"/>
        <family val="2"/>
      </rPr>
      <t>претставува стационарна или мобилна техничка единица за третман, односно повторна употреба или отстранување на отпадот, која заедно со градежниот дел формира технолошка целина.</t>
    </r>
  </si>
  <si>
    <r>
      <rPr>
        <b/>
        <sz val="11"/>
        <rFont val="Calibri"/>
        <family val="2"/>
      </rPr>
      <t xml:space="preserve">Потврда за вршење работи на управување со отпад </t>
    </r>
    <r>
      <rPr>
        <sz val="11"/>
        <rFont val="Calibri"/>
        <family val="2"/>
      </rPr>
      <t>претставува одлука на надлежен орган со која се овластува правно лице или претприемач да врши работи за управување со отпад и се утврдуваат условите за управување со отпадот на начин што обезбедува најмал ризик по здравјето на луѓето и животната средина.</t>
    </r>
  </si>
  <si>
    <r>
      <rPr>
        <b/>
        <sz val="11"/>
        <rFont val="Calibri"/>
        <family val="2"/>
      </rPr>
      <t xml:space="preserve">Превенција </t>
    </r>
    <r>
      <rPr>
        <sz val="11"/>
        <rFont val="Calibri"/>
        <family val="2"/>
      </rPr>
      <t>вклучува мерки преземени пред супстанцијата, материјалот или производот да стане отпад, со кои се намалуваат количините на отпад, вклучително и повторната употреба на производите или продолжувањето на животниот циклус на производите или штетните ефекти на произведениот отпад врз животната средина и здравјето на луѓето или содржината на штетни материи во материјалите и производите.</t>
    </r>
  </si>
  <si>
    <r>
      <rPr>
        <b/>
        <sz val="11"/>
        <rFont val="Calibri"/>
        <family val="2"/>
      </rPr>
      <t xml:space="preserve">Прекугранично движење на отпадот </t>
    </r>
    <r>
      <rPr>
        <sz val="11"/>
        <rFont val="Calibri"/>
        <family val="2"/>
      </rPr>
      <t>претставува движење на отпадот од област под јурисдикција на една држава или низ област што не е под национална јурисдикција на која било држава, под услов најмалку две држави да бидат вклучени во движењето.</t>
    </r>
  </si>
  <si>
    <r>
      <rPr>
        <b/>
        <sz val="11"/>
        <rFont val="Calibri"/>
        <family val="2"/>
      </rPr>
      <t xml:space="preserve">Регион за управување со отпад </t>
    </r>
    <r>
      <rPr>
        <sz val="11"/>
        <rFont val="Calibri"/>
        <family val="2"/>
      </rPr>
      <t>претставува просторен ентитет кој опфаќа неколку соседни единици на локалната самоуправа кои, во согласност со договор склучен од тие единици на локалната самоуправа, заеднички управуваат со отпадот со цел да се воспостави одржлив систем за управување со отпад.</t>
    </r>
  </si>
  <si>
    <r>
      <rPr>
        <b/>
        <sz val="11"/>
        <rFont val="Calibri"/>
        <family val="2"/>
      </rPr>
      <t xml:space="preserve">Рециклирање </t>
    </r>
    <r>
      <rPr>
        <sz val="11"/>
        <rFont val="Calibri"/>
        <family val="2"/>
      </rPr>
      <t>е секоја операција за повторна употреба со која отпадот се преработува во производи, материјали или супстанции, без разлика дали тие се користат за нивната оригинална или друга намена, вклучително и репродукција на органски материјали, освен за повторна употреба за енергетски цели и преработка во материјали наменети за употреба како гориво или за покривање на депонија.</t>
    </r>
  </si>
  <si>
    <r>
      <rPr>
        <b/>
        <sz val="11"/>
        <rFont val="Calibri"/>
        <family val="2"/>
      </rPr>
      <t xml:space="preserve">Складирање отпад </t>
    </r>
    <r>
      <rPr>
        <sz val="11"/>
        <rFont val="Calibri"/>
        <family val="2"/>
      </rPr>
      <t>претставува привремено складирање на отпадот на локацијата на производителот или сопственикот и/или друг имател на отпадот, како и дејноста на операторот во објект опремен и регистриран за складирање отпад.</t>
    </r>
  </si>
  <si>
    <r>
      <rPr>
        <b/>
        <sz val="11"/>
        <rFont val="Calibri"/>
        <family val="2"/>
      </rPr>
      <t xml:space="preserve">Стабилизација/зацврстување </t>
    </r>
    <r>
      <rPr>
        <sz val="11"/>
        <rFont val="Calibri"/>
        <family val="2"/>
      </rPr>
      <t>е процес во кој се намалува можноста за емисии на опасни и штетни материи од отпадот со примена на физички и/или хемиски процеси.</t>
    </r>
  </si>
  <si>
    <r>
      <rPr>
        <b/>
        <sz val="11"/>
        <rFont val="Calibri"/>
        <family val="2"/>
      </rPr>
      <t xml:space="preserve">Дилер на отпад </t>
    </r>
    <r>
      <rPr>
        <sz val="11"/>
        <rFont val="Calibri"/>
        <family val="2"/>
      </rPr>
      <t>секое правно лице или претприемач што купува и продава отпад во свое име, вклучително и посредник кој може да го преземе отпадот.</t>
    </r>
  </si>
  <si>
    <r>
      <rPr>
        <b/>
        <sz val="11"/>
        <rFont val="Calibri"/>
        <family val="2"/>
      </rPr>
      <t xml:space="preserve">Управување со отпад </t>
    </r>
    <r>
      <rPr>
        <sz val="11"/>
        <rFont val="Calibri"/>
        <family val="2"/>
      </rPr>
      <t>претставува спроведување на пропишаните мерки за управување со отпадот во рамките на собирање, транспорт, складирање, третман или повторна употреба и отстранување на отпадот, вклучувајќи го и надзорот на овие активности и грижата за капацитетите за управување со отпад по затворањето и активностите што ги презема трговецот и посредникот.</t>
    </r>
  </si>
  <si>
    <r>
      <rPr>
        <b/>
        <sz val="11"/>
        <rFont val="Calibri"/>
        <family val="2"/>
      </rPr>
      <t xml:space="preserve"> Фармацевтски отпад </t>
    </r>
    <r>
      <rPr>
        <sz val="11"/>
        <rFont val="Calibri"/>
        <family val="2"/>
      </rPr>
      <t>се сите лекови, препарати и суровини, вклучително и нивното основно пакување, како и целата опрема што се користи за нивна подготовка и примена. Фармацевтски отпад може да биде: неопасен фармацевтски отпад кој не претставува закана за животната средина и здравјето на луѓето, а се третира според процедурата пропишана за управување со опасен фармацевтски отпад и опасниот фармацевтски отпад создаден од лекови и средства за дезинфекција кои содржат тешки метали, познат состав и лекови, не може да биде токсичен и со непознат состав и лекови. цитостатски отпад.</t>
    </r>
  </si>
  <si>
    <r>
      <rPr>
        <b/>
        <sz val="11"/>
        <rFont val="Calibri"/>
        <family val="2"/>
      </rPr>
      <t xml:space="preserve"> Центар за собирање отпад </t>
    </r>
    <r>
      <rPr>
        <sz val="11"/>
        <rFont val="Calibri"/>
        <family val="2"/>
      </rPr>
      <t>е место определено со одлука на единица на локалната самоуправа, на кое граѓаните носат отпад и кабаст отпад (мебел и бела техника, градинарски отпад, материјал погоден за рециклирање, вклучително и опасен отпад од домаќинството).</t>
    </r>
  </si>
  <si>
    <r>
      <rPr>
        <b/>
        <sz val="11"/>
        <rFont val="Calibri"/>
        <family val="2"/>
      </rPr>
      <t xml:space="preserve">ПХБ </t>
    </r>
    <r>
      <rPr>
        <sz val="11"/>
        <rFont val="Calibri"/>
        <family val="2"/>
      </rPr>
      <t>се полихлорирани бифенили (PCB), полихлорирани терфенили (PCTs), монометил-тетрахлородифенилметани, монометил-дихлородифенилметани, монометил-дибромодифенилметани или која било смеса што содржи која било од овие супстанции во тежинска концентрација поголема од 005%. Отпадот од ПХБ е отпад, вклучувајќи уреди, предмети, материјали или течности кои содржат, се состојат или се контаминирани со ПХБ.</t>
    </r>
  </si>
  <si>
    <r>
      <rPr>
        <b/>
        <sz val="11"/>
        <rFont val="Calibri"/>
        <family val="2"/>
      </rPr>
      <t xml:space="preserve">Трансфер станица </t>
    </r>
    <r>
      <rPr>
        <sz val="11"/>
        <rFont val="Calibri"/>
        <family val="2"/>
      </rPr>
      <t>е место до кое отпадот се доставува и привремено се складира за сепарација или претовар пред транспортот за третман или повторна употреба или отстранување.</t>
    </r>
  </si>
  <si>
    <r>
      <rPr>
        <b/>
        <sz val="11"/>
        <rFont val="Calibri"/>
        <family val="2"/>
      </rPr>
      <t xml:space="preserve">Транспорт на отпад </t>
    </r>
    <r>
      <rPr>
        <sz val="11"/>
        <rFont val="Calibri"/>
        <family val="2"/>
      </rPr>
      <t>претставува транспорт на отпад надвор од објектот, кој опфаќа утовар, транспорт (како и претовар) и истовар на отпад.</t>
    </r>
  </si>
  <si>
    <r>
      <rPr>
        <b/>
        <sz val="11"/>
        <rFont val="Calibri"/>
        <family val="2"/>
      </rPr>
      <t xml:space="preserve">Третман на отпад </t>
    </r>
    <r>
      <rPr>
        <sz val="11"/>
        <rFont val="Calibri"/>
        <family val="2"/>
      </rPr>
      <t>вклучува операции за повторна употреба или отстранување, вклучувајќи претходна подготовка за повторна употреба или отстранување.</t>
    </r>
  </si>
  <si>
    <t>ОЗЕЛЕНУВАЊЕ НА ВАШИОТ БИЗНИС 
ПРАКТИЧНА АЛАТКА ЗА УПРАВУВАЊЕ СО ОТПАДОТ ЕВИДЕНЦИИ НА ОТПАД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</si>
</sst>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34" x14ac:knownFonts="1">
    <font>
      <sz val="11"/>
      <color theme="1"/>
      <name val="Calibri"/>
      <family val="2"/>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i/>
      <sz val="10"/>
      <color theme="1"/>
      <name val="Calibri"/>
      <family val="2"/>
      <charset val="238"/>
      <scheme val="minor"/>
    </font>
    <font>
      <u/>
      <sz val="11"/>
      <color theme="10"/>
      <name val="Calibri"/>
      <family val="2"/>
      <scheme val="minor"/>
    </font>
    <font>
      <sz val="9"/>
      <color theme="1"/>
      <name val="Calibri"/>
      <family val="2"/>
      <scheme val="minor"/>
    </font>
    <font>
      <u/>
      <sz val="10"/>
      <color theme="10"/>
      <name val="Calibri"/>
      <family val="2"/>
      <scheme val="minor"/>
    </font>
    <font>
      <sz val="9"/>
      <color theme="1"/>
      <name val="Calibri"/>
      <family val="2"/>
      <charset val="238"/>
      <scheme val="minor"/>
    </font>
    <font>
      <b/>
      <sz val="9"/>
      <color theme="1"/>
      <name val="Calibri"/>
      <family val="2"/>
      <charset val="238"/>
      <scheme val="minor"/>
    </font>
    <font>
      <sz val="11"/>
      <name val="Calibri"/>
      <family val="2"/>
    </font>
    <font>
      <b/>
      <sz val="11"/>
      <name val="Calibri"/>
      <family val="2"/>
    </font>
    <font>
      <u/>
      <sz val="11"/>
      <name val="Calibri"/>
      <family val="2"/>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b/>
      <sz val="11"/>
      <color theme="0"/>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9"/>
        <bgColor indexed="64"/>
      </patternFill>
    </fill>
  </fills>
  <borders count="25">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108">
    <xf numFmtId="0" fontId="0" fillId="0" borderId="0" xfId="0"/>
    <xf numFmtId="0" fontId="3"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165" fontId="0" fillId="0" borderId="0" xfId="0" applyNumberFormat="1" applyAlignment="1">
      <alignment vertical="center"/>
    </xf>
    <xf numFmtId="0" fontId="0" fillId="0" borderId="0" xfId="0" applyAlignment="1">
      <alignment vertical="center"/>
    </xf>
    <xf numFmtId="0" fontId="4" fillId="0" borderId="0" xfId="0" applyFont="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2" fillId="0" borderId="0" xfId="0" applyNumberFormat="1" applyFont="1" applyAlignment="1">
      <alignment horizontal="left"/>
    </xf>
    <xf numFmtId="0" fontId="9" fillId="4" borderId="1" xfId="0" applyFont="1" applyFill="1" applyBorder="1" applyAlignment="1">
      <alignment horizontal="left" vertical="center"/>
    </xf>
    <xf numFmtId="0" fontId="10" fillId="0" borderId="0" xfId="0" applyFont="1"/>
    <xf numFmtId="0" fontId="4" fillId="0" borderId="0" xfId="0" applyFont="1"/>
    <xf numFmtId="0" fontId="0" fillId="0" borderId="2" xfId="0" applyBorder="1" applyAlignment="1">
      <alignment horizontal="center"/>
    </xf>
    <xf numFmtId="0" fontId="0" fillId="0" borderId="0" xfId="0" applyAlignment="1">
      <alignment horizontal="justify"/>
    </xf>
    <xf numFmtId="0" fontId="3" fillId="0" borderId="0" xfId="0" applyFont="1" applyAlignment="1">
      <alignment horizontal="center"/>
    </xf>
    <xf numFmtId="0" fontId="17" fillId="5" borderId="2" xfId="0" applyFont="1" applyFill="1" applyBorder="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164" fontId="14" fillId="0" borderId="2" xfId="2" applyFont="1" applyBorder="1" applyAlignment="1">
      <alignment horizontal="left" vertical="center"/>
    </xf>
    <xf numFmtId="164" fontId="16" fillId="0" borderId="2" xfId="2" applyFont="1" applyFill="1" applyBorder="1" applyAlignment="1">
      <alignment horizontal="center" vertical="center" wrapText="1"/>
    </xf>
    <xf numFmtId="164" fontId="14" fillId="0" borderId="2" xfId="2" applyFont="1" applyBorder="1" applyAlignment="1">
      <alignment horizontal="center" vertical="center"/>
    </xf>
    <xf numFmtId="164" fontId="14" fillId="6" borderId="2" xfId="2" applyFont="1" applyFill="1" applyBorder="1" applyAlignment="1">
      <alignment horizontal="center" vertical="center"/>
    </xf>
    <xf numFmtId="164" fontId="14" fillId="6" borderId="3" xfId="2" applyFont="1" applyFill="1" applyBorder="1" applyAlignment="1">
      <alignment horizontal="center" vertical="center"/>
    </xf>
    <xf numFmtId="10" fontId="0" fillId="0" borderId="0" xfId="1" applyNumberFormat="1" applyFont="1" applyFill="1" applyBorder="1"/>
    <xf numFmtId="10" fontId="0" fillId="0" borderId="0" xfId="0" applyNumberFormat="1"/>
    <xf numFmtId="0" fontId="13" fillId="0" borderId="2" xfId="0" applyFont="1" applyBorder="1" applyAlignment="1">
      <alignment horizontal="right" vertical="center" wrapText="1"/>
    </xf>
    <xf numFmtId="0" fontId="6" fillId="0" borderId="0" xfId="0" applyFont="1" applyAlignment="1">
      <alignment horizontal="right" vertical="center"/>
    </xf>
    <xf numFmtId="0" fontId="15" fillId="0" borderId="2" xfId="0" applyFont="1" applyBorder="1" applyAlignment="1">
      <alignment horizontal="center" vertical="center"/>
    </xf>
    <xf numFmtId="0" fontId="9" fillId="4" borderId="1" xfId="0" applyFont="1" applyFill="1" applyBorder="1" applyAlignment="1">
      <alignment horizontal="justify" vertical="center"/>
    </xf>
    <xf numFmtId="0" fontId="6" fillId="0" borderId="0" xfId="0" applyFont="1" applyAlignment="1">
      <alignment horizontal="justify"/>
    </xf>
    <xf numFmtId="0" fontId="6" fillId="0" borderId="14" xfId="0" applyFont="1" applyBorder="1" applyAlignment="1">
      <alignment horizontal="center" vertical="center" wrapText="1"/>
    </xf>
    <xf numFmtId="0" fontId="6" fillId="0" borderId="14" xfId="0" applyFont="1" applyBorder="1" applyAlignment="1">
      <alignment horizontal="justify" vertical="center" wrapText="1"/>
    </xf>
    <xf numFmtId="0" fontId="4" fillId="8" borderId="14"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0" applyFont="1" applyFill="1" applyBorder="1" applyAlignment="1">
      <alignment horizontal="justify"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0" fontId="22" fillId="9" borderId="0" xfId="3" applyFont="1" applyFill="1" applyAlignment="1">
      <alignment horizontal="justify"/>
    </xf>
    <xf numFmtId="0" fontId="23" fillId="0" borderId="14" xfId="0" applyFont="1" applyBorder="1" applyAlignment="1">
      <alignment horizontal="justify"/>
    </xf>
    <xf numFmtId="0" fontId="4" fillId="9" borderId="0" xfId="0" applyFont="1" applyFill="1" applyAlignment="1">
      <alignment horizontal="justify"/>
    </xf>
    <xf numFmtId="0" fontId="0" fillId="0" borderId="14" xfId="0" applyBorder="1" applyAlignment="1">
      <alignment horizontal="center" vertical="center"/>
    </xf>
    <xf numFmtId="0" fontId="25" fillId="0" borderId="14" xfId="0" applyFont="1" applyBorder="1" applyAlignment="1">
      <alignment horizontal="justify" vertical="center"/>
    </xf>
    <xf numFmtId="0" fontId="26" fillId="0" borderId="14" xfId="0" applyFont="1" applyBorder="1" applyAlignment="1">
      <alignment horizontal="justify" vertical="center"/>
    </xf>
    <xf numFmtId="0" fontId="4" fillId="5" borderId="14" xfId="0" applyFont="1" applyFill="1" applyBorder="1" applyAlignment="1">
      <alignment horizontal="center" vertical="center" wrapText="1"/>
    </xf>
    <xf numFmtId="0" fontId="4" fillId="5" borderId="14" xfId="0" applyFont="1" applyFill="1" applyBorder="1" applyAlignment="1">
      <alignment horizontal="left" vertical="center" wrapText="1"/>
    </xf>
    <xf numFmtId="0" fontId="2" fillId="5" borderId="14" xfId="0" applyFont="1" applyFill="1" applyBorder="1" applyAlignment="1">
      <alignment horizontal="justify" vertical="center" wrapText="1"/>
    </xf>
    <xf numFmtId="0" fontId="6" fillId="5" borderId="17" xfId="0" applyFont="1" applyFill="1" applyBorder="1" applyAlignment="1">
      <alignment horizontal="justify"/>
    </xf>
    <xf numFmtId="0" fontId="6" fillId="5" borderId="18" xfId="0" applyFont="1" applyFill="1" applyBorder="1" applyAlignment="1">
      <alignment horizontal="justify"/>
    </xf>
    <xf numFmtId="0" fontId="6" fillId="5" borderId="19" xfId="0" applyFont="1" applyFill="1" applyBorder="1" applyAlignment="1">
      <alignment horizontal="justify"/>
    </xf>
    <xf numFmtId="0" fontId="6" fillId="5" borderId="20" xfId="0" applyFont="1" applyFill="1" applyBorder="1" applyAlignment="1">
      <alignment horizontal="justify"/>
    </xf>
    <xf numFmtId="0" fontId="10" fillId="5" borderId="15" xfId="0" applyFont="1" applyFill="1" applyBorder="1" applyAlignment="1">
      <alignment horizontal="justify" vertical="center" wrapText="1"/>
    </xf>
    <xf numFmtId="0" fontId="6" fillId="5" borderId="21" xfId="0" applyFont="1" applyFill="1" applyBorder="1" applyAlignment="1">
      <alignment horizontal="justify" vertical="center" wrapText="1"/>
    </xf>
    <xf numFmtId="0" fontId="6" fillId="5" borderId="22" xfId="0" applyFont="1" applyFill="1" applyBorder="1" applyAlignment="1">
      <alignment horizontal="justify"/>
    </xf>
    <xf numFmtId="0" fontId="10" fillId="5" borderId="23" xfId="0" applyFont="1" applyFill="1" applyBorder="1" applyAlignment="1">
      <alignment horizontal="justify" vertical="center" wrapText="1"/>
    </xf>
    <xf numFmtId="0" fontId="6" fillId="5" borderId="24" xfId="0" applyFont="1" applyFill="1" applyBorder="1" applyAlignment="1">
      <alignment horizontal="justify" vertical="center" wrapText="1"/>
    </xf>
    <xf numFmtId="0" fontId="0" fillId="5" borderId="17" xfId="0" applyFill="1" applyBorder="1" applyAlignment="1">
      <alignment horizontal="justify"/>
    </xf>
    <xf numFmtId="0" fontId="0" fillId="5" borderId="18" xfId="0" applyFill="1" applyBorder="1" applyAlignment="1">
      <alignment horizontal="justify"/>
    </xf>
    <xf numFmtId="0" fontId="0" fillId="5" borderId="19" xfId="0" applyFill="1" applyBorder="1" applyAlignment="1">
      <alignment horizontal="justify"/>
    </xf>
    <xf numFmtId="0" fontId="20" fillId="0" borderId="14" xfId="3" applyBorder="1" applyAlignment="1">
      <alignment horizontal="justify" vertical="center"/>
    </xf>
    <xf numFmtId="0" fontId="0" fillId="0" borderId="14" xfId="0" applyBorder="1" applyAlignment="1">
      <alignment horizontal="justify" vertical="center" wrapText="1"/>
    </xf>
    <xf numFmtId="0" fontId="3" fillId="5" borderId="14" xfId="0" applyFont="1" applyFill="1" applyBorder="1" applyAlignment="1">
      <alignment horizontal="center"/>
    </xf>
    <xf numFmtId="0" fontId="0" fillId="5" borderId="14" xfId="0" applyFill="1" applyBorder="1" applyAlignment="1">
      <alignment horizontal="center" vertical="center"/>
    </xf>
    <xf numFmtId="0" fontId="0" fillId="0" borderId="14" xfId="0" applyBorder="1" applyAlignment="1">
      <alignment horizontal="justify" vertical="center"/>
    </xf>
    <xf numFmtId="0" fontId="20" fillId="0" borderId="0" xfId="3"/>
    <xf numFmtId="2" fontId="0" fillId="0" borderId="0" xfId="0" applyNumberFormat="1"/>
    <xf numFmtId="0" fontId="29" fillId="0" borderId="2" xfId="0" applyFont="1" applyBorder="1" applyAlignment="1">
      <alignment horizontal="center" vertical="center" wrapText="1"/>
    </xf>
    <xf numFmtId="0" fontId="29" fillId="0" borderId="2" xfId="0" applyFont="1" applyBorder="1" applyAlignment="1">
      <alignment horizontal="justify" vertical="center" wrapText="1"/>
    </xf>
    <xf numFmtId="0" fontId="28" fillId="0" borderId="2" xfId="0" applyFont="1" applyBorder="1" applyAlignment="1">
      <alignment horizontal="center" vertical="center" wrapText="1"/>
    </xf>
    <xf numFmtId="0" fontId="5" fillId="0" borderId="2" xfId="0" applyFont="1" applyBorder="1" applyAlignment="1">
      <alignment horizontal="center" vertical="center" wrapText="1"/>
    </xf>
    <xf numFmtId="2" fontId="13" fillId="2" borderId="2" xfId="0" applyNumberFormat="1" applyFont="1" applyFill="1" applyBorder="1" applyAlignment="1">
      <alignment horizontal="right" vertical="center" wrapText="1"/>
    </xf>
    <xf numFmtId="0" fontId="4" fillId="11" borderId="0" xfId="0" applyFont="1" applyFill="1" applyAlignment="1">
      <alignment horizontal="right" vertical="center"/>
    </xf>
    <xf numFmtId="0" fontId="16" fillId="0" borderId="2" xfId="0" applyFont="1" applyBorder="1" applyAlignment="1">
      <alignment horizontal="justify" vertical="center" wrapText="1"/>
    </xf>
    <xf numFmtId="2" fontId="30" fillId="0" borderId="2" xfId="0" applyNumberFormat="1" applyFont="1" applyBorder="1" applyAlignment="1">
      <alignment horizontal="center" vertical="center"/>
    </xf>
    <xf numFmtId="0" fontId="31" fillId="10" borderId="2" xfId="0" applyFont="1" applyFill="1" applyBorder="1" applyAlignment="1">
      <alignment horizontal="center" vertical="center" wrapText="1"/>
    </xf>
    <xf numFmtId="0" fontId="31" fillId="10" borderId="2" xfId="0" applyFont="1" applyFill="1" applyBorder="1" applyAlignment="1">
      <alignment horizontal="justify" vertical="center" wrapText="1"/>
    </xf>
    <xf numFmtId="2" fontId="31" fillId="10" borderId="2" xfId="0" applyNumberFormat="1" applyFont="1" applyFill="1" applyBorder="1" applyAlignment="1">
      <alignment horizontal="right" vertical="center" wrapText="1"/>
    </xf>
    <xf numFmtId="0" fontId="32" fillId="10" borderId="2" xfId="0" applyFont="1" applyFill="1" applyBorder="1" applyAlignment="1">
      <alignment horizontal="center" vertical="center" wrapText="1"/>
    </xf>
    <xf numFmtId="0" fontId="16" fillId="0" borderId="14" xfId="0" applyFont="1" applyBorder="1" applyAlignment="1">
      <alignment horizontal="left" vertical="center" wrapText="1"/>
    </xf>
    <xf numFmtId="10" fontId="0" fillId="0" borderId="14" xfId="1" applyNumberFormat="1" applyFont="1" applyBorder="1"/>
    <xf numFmtId="164" fontId="0" fillId="0" borderId="14" xfId="0" applyNumberFormat="1" applyBorder="1"/>
    <xf numFmtId="10" fontId="33" fillId="12" borderId="14" xfId="1" applyNumberFormat="1" applyFont="1" applyFill="1" applyBorder="1" applyAlignment="1">
      <alignment horizontal="center"/>
    </xf>
    <xf numFmtId="0" fontId="3" fillId="0" borderId="14" xfId="0" applyFont="1" applyBorder="1"/>
    <xf numFmtId="0" fontId="0" fillId="0" borderId="0" xfId="0" applyAlignment="1">
      <alignment horizontal="justify"/>
    </xf>
    <xf numFmtId="0" fontId="0" fillId="0" borderId="0" xfId="0" applyAlignment="1">
      <alignment horizontal="justify"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13" xfId="0" applyFont="1" applyFill="1" applyBorder="1" applyAlignment="1">
      <alignment horizontal="center" vertical="center"/>
    </xf>
    <xf numFmtId="0" fontId="3" fillId="0" borderId="0" xfId="0" applyFont="1" applyAlignment="1">
      <alignment horizontal="center"/>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16" xfId="0" applyFont="1" applyBorder="1" applyAlignment="1">
      <alignment horizontal="justify" vertical="center" wrapText="1"/>
    </xf>
    <xf numFmtId="0" fontId="10" fillId="0" borderId="16" xfId="0" applyFont="1" applyBorder="1" applyAlignment="1">
      <alignment horizontal="left"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0" borderId="2" xfId="0" applyFont="1" applyBorder="1" applyAlignment="1">
      <alignment horizontal="center" vertical="center"/>
    </xf>
    <xf numFmtId="0" fontId="16" fillId="0" borderId="2" xfId="0" applyFont="1" applyBorder="1" applyAlignment="1">
      <alignment horizontal="center"/>
    </xf>
    <xf numFmtId="0" fontId="7" fillId="0" borderId="2" xfId="0" applyFont="1" applyBorder="1" applyAlignment="1">
      <alignment horizontal="center" vertical="center"/>
    </xf>
    <xf numFmtId="0" fontId="13" fillId="0" borderId="2" xfId="0" applyFont="1" applyBorder="1" applyAlignment="1">
      <alignment horizontal="center"/>
    </xf>
    <xf numFmtId="0" fontId="3" fillId="5" borderId="2" xfId="0" applyFont="1" applyFill="1" applyBorder="1" applyAlignment="1">
      <alignment horizontal="center" vertical="center"/>
    </xf>
  </cellXfs>
  <cellStyles count="4">
    <cellStyle name="Comma" xfId="2" builtinId="3"/>
    <cellStyle name="Hyperlink" xfId="3" builtinId="8"/>
    <cellStyle name="Normal" xfId="0" builtinId="0"/>
    <cellStyle name="Percent" xfId="1" builtinId="5"/>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FFFFCC"/>
      <color rgb="FFE97132"/>
      <color rgb="FF0000FF"/>
      <color rgb="FFFFF2CC"/>
      <color rgb="FF0F9ED5"/>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sr-Cyrl-RS" sz="1100"/>
              <a:t>Рециклирани отпад </a:t>
            </a:r>
            <a:r>
              <a:rPr lang="en-US"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sr-Latn-RS"/>
        </a:p>
      </c:txPr>
    </c:title>
    <c:autoTitleDeleted val="0"/>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'R'!$B$46:$B$49</c:f>
              <c:strCache>
                <c:ptCount val="4"/>
                <c:pt idx="0">
                  <c:v>Хартија и картон</c:v>
                </c:pt>
                <c:pt idx="1">
                  <c:v>Пластика</c:v>
                </c:pt>
                <c:pt idx="2">
                  <c:v>Метал</c:v>
                </c:pt>
                <c:pt idx="3">
                  <c:v>Стакло</c:v>
                </c:pt>
              </c:strCache>
            </c:strRef>
          </c:cat>
          <c:val>
            <c:numRef>
              <c:f>'R'!$C$46:$C$49</c:f>
              <c:numCache>
                <c:formatCode>0.00%</c:formatCode>
                <c:ptCount val="4"/>
                <c:pt idx="0">
                  <c:v>0</c:v>
                </c:pt>
                <c:pt idx="1">
                  <c:v>0</c:v>
                </c:pt>
                <c:pt idx="2">
                  <c:v>0</c:v>
                </c:pt>
                <c:pt idx="3">
                  <c:v>0</c:v>
                </c:pt>
              </c:numCache>
            </c:numRef>
          </c:val>
          <c:extLst>
            <c:ext xmlns:c16="http://schemas.microsoft.com/office/drawing/2014/chart" uri="{C3380CC4-5D6E-409C-BE32-E72D297353CC}">
              <c16:uniqueId val="{00000000-78DD-4F55-A7C7-C933B077C357}"/>
            </c:ext>
          </c:extLst>
        </c:ser>
        <c:dLbls>
          <c:dLblPos val="outEnd"/>
          <c:showLegendKey val="0"/>
          <c:showVal val="1"/>
          <c:showCatName val="0"/>
          <c:showSerName val="0"/>
          <c:showPercent val="0"/>
          <c:showBubbleSize val="0"/>
        </c:dLbls>
        <c:gapWidth val="182"/>
        <c:axId val="135110184"/>
        <c:axId val="135113712"/>
      </c:barChart>
      <c:catAx>
        <c:axId val="1351101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135113712"/>
        <c:crosses val="autoZero"/>
        <c:auto val="1"/>
        <c:lblAlgn val="ctr"/>
        <c:lblOffset val="100"/>
        <c:noMultiLvlLbl val="0"/>
      </c:catAx>
      <c:valAx>
        <c:axId val="13511371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135110184"/>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r>
              <a:rPr lang="sr-Cyrl-RS" sz="1400" b="1">
                <a:solidFill>
                  <a:srgbClr val="C00000"/>
                </a:solidFill>
                <a:effectLst/>
              </a:rPr>
              <a:t>Структура на отпадот</a:t>
            </a:r>
            <a:endParaRPr lang="en-US" sz="1400" b="1">
              <a:solidFill>
                <a:srgbClr val="C00000"/>
              </a:solidFill>
              <a:effectLs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F4-419A-885F-3EB2A26776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F4-419A-885F-3EB2A26776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F4-419A-885F-3EB2A267768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F4-419A-885F-3EB2A267768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F4-419A-885F-3EB2A267768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F4-419A-885F-3EB2A267768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F4-419A-885F-3EB2A267768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2F4-419A-885F-3EB2A267768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2F4-419A-885F-3EB2A267768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2F4-419A-885F-3EB2A2677681}"/>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sr-Latn-R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'R'!$B$19:$B$28</c:f>
              <c:strCache>
                <c:ptCount val="10"/>
                <c:pt idx="0">
                  <c:v>Хартија и картон</c:v>
                </c:pt>
                <c:pt idx="1">
                  <c:v>Метал</c:v>
                </c:pt>
                <c:pt idx="2">
                  <c:v>Пластика</c:v>
                </c:pt>
                <c:pt idx="3">
                  <c:v>Стакло</c:v>
                </c:pt>
                <c:pt idx="4">
                  <c:v>Биоразградлив отпад</c:v>
                </c:pt>
                <c:pt idx="5">
                  <c:v>Дрво</c:v>
                </c:pt>
                <c:pt idx="6">
                  <c:v>Отпад од текстил</c:v>
                </c:pt>
                <c:pt idx="7">
                  <c:v>Батерии и акумулатори</c:v>
                </c:pt>
                <c:pt idx="8">
                  <c:v>Отпадна електрична и електронска опрема</c:v>
                </c:pt>
                <c:pt idx="9">
                  <c:v>Гума, кожа и друг отпад</c:v>
                </c:pt>
              </c:strCache>
            </c:strRef>
          </c:cat>
          <c:val>
            <c:numRef>
              <c:f>'R'!$C$19:$C$28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C4C-4996-BFE8-76C8886BA72D}"/>
            </c:ext>
          </c:extLst>
        </c:ser>
        <c:dLbls>
          <c:showLegendKey val="0"/>
          <c:showVal val="1"/>
          <c:showCatName val="0"/>
          <c:showSerName val="0"/>
          <c:showPercent val="0"/>
          <c:showBubbleSize val="0"/>
          <c:showLeaderLines val="1"/>
        </c:dLbls>
        <c:firstSliceAng val="0"/>
        <c:holeSize val="45"/>
      </c:doughnutChart>
      <c:spPr>
        <a:noFill/>
        <a:ln>
          <a:noFill/>
        </a:ln>
        <a:effectLst/>
      </c:spPr>
    </c:plotArea>
    <c:legend>
      <c:legendPos val="r"/>
      <c:layout>
        <c:manualLayout>
          <c:xMode val="edge"/>
          <c:yMode val="edge"/>
          <c:x val="0.5005352825520466"/>
          <c:y val="0.19940737496308536"/>
          <c:w val="0.49050414397125086"/>
          <c:h val="0.7111301352817623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76230</xdr:colOff>
      <xdr:row>0</xdr:row>
      <xdr:rowOff>67759</xdr:rowOff>
    </xdr:from>
    <xdr:to>
      <xdr:col>9</xdr:col>
      <xdr:colOff>3811</xdr:colOff>
      <xdr:row>3</xdr:row>
      <xdr:rowOff>75887</xdr:rowOff>
    </xdr:to>
    <xdr:pic>
      <xdr:nvPicPr>
        <xdr:cNvPr id="6" name="Picture 5">
          <a:extLst>
            <a:ext uri="{FF2B5EF4-FFF2-40B4-BE49-F238E27FC236}">
              <a16:creationId xmlns:a16="http://schemas.microsoft.com/office/drawing/2014/main" id="{60A3DDAF-AE08-8B77-97DA-BE384451340C}"/>
            </a:ext>
          </a:extLst>
        </xdr:cNvPr>
        <xdr:cNvPicPr>
          <a:picLocks noChangeAspect="1"/>
        </xdr:cNvPicPr>
      </xdr:nvPicPr>
      <xdr:blipFill>
        <a:blip xmlns:r="http://schemas.openxmlformats.org/officeDocument/2006/relationships" r:embed="rId1"/>
        <a:stretch>
          <a:fillRect/>
        </a:stretch>
      </xdr:blipFill>
      <xdr:spPr>
        <a:xfrm>
          <a:off x="76230" y="67759"/>
          <a:ext cx="5957772" cy="566928"/>
        </a:xfrm>
        <a:prstGeom prst="rect">
          <a:avLst/>
        </a:prstGeom>
      </xdr:spPr>
    </xdr:pic>
    <xdr:clientData/>
  </xdr:twoCellAnchor>
  <xdr:twoCellAnchor editAs="oneCell">
    <xdr:from>
      <xdr:col>0</xdr:col>
      <xdr:colOff>76200</xdr:colOff>
      <xdr:row>37</xdr:row>
      <xdr:rowOff>2</xdr:rowOff>
    </xdr:from>
    <xdr:to>
      <xdr:col>8</xdr:col>
      <xdr:colOff>635000</xdr:colOff>
      <xdr:row>40</xdr:row>
      <xdr:rowOff>27940</xdr:rowOff>
    </xdr:to>
    <xdr:pic>
      <xdr:nvPicPr>
        <xdr:cNvPr id="2" name="Picture 1">
          <a:extLst>
            <a:ext uri="{FF2B5EF4-FFF2-40B4-BE49-F238E27FC236}">
              <a16:creationId xmlns:a16="http://schemas.microsoft.com/office/drawing/2014/main" id="{A39ABC77-D915-4A26-B784-D91FA01C592E}"/>
            </a:ext>
          </a:extLst>
        </xdr:cNvPr>
        <xdr:cNvPicPr>
          <a:picLocks noChangeAspect="1"/>
        </xdr:cNvPicPr>
      </xdr:nvPicPr>
      <xdr:blipFill rotWithShape="1">
        <a:blip xmlns:r="http://schemas.openxmlformats.org/officeDocument/2006/relationships" r:embed="rId2"/>
        <a:srcRect l="1385" t="50153" r="1760"/>
        <a:stretch/>
      </xdr:blipFill>
      <xdr:spPr>
        <a:xfrm>
          <a:off x="76200" y="8576735"/>
          <a:ext cx="5867400" cy="586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43</xdr:row>
      <xdr:rowOff>88900</xdr:rowOff>
    </xdr:from>
    <xdr:to>
      <xdr:col>10</xdr:col>
      <xdr:colOff>525780</xdr:colOff>
      <xdr:row>65</xdr:row>
      <xdr:rowOff>68580</xdr:rowOff>
    </xdr:to>
    <xdr:graphicFrame macro="">
      <xdr:nvGraphicFramePr>
        <xdr:cNvPr id="21" name="Chart 20">
          <a:extLst>
            <a:ext uri="{FF2B5EF4-FFF2-40B4-BE49-F238E27FC236}">
              <a16:creationId xmlns:a16="http://schemas.microsoft.com/office/drawing/2014/main" id="{BC1D2FD9-35A9-184F-F4E4-62FCB5B90E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137160</xdr:colOff>
      <xdr:row>35</xdr:row>
      <xdr:rowOff>30480</xdr:rowOff>
    </xdr:from>
    <xdr:to>
      <xdr:col>10</xdr:col>
      <xdr:colOff>365760</xdr:colOff>
      <xdr:row>42</xdr:row>
      <xdr:rowOff>167640</xdr:rowOff>
    </xdr:to>
    <xdr:grpSp>
      <xdr:nvGrpSpPr>
        <xdr:cNvPr id="52" name="Google Shape;1896;p39">
          <a:extLst>
            <a:ext uri="{FF2B5EF4-FFF2-40B4-BE49-F238E27FC236}">
              <a16:creationId xmlns:a16="http://schemas.microsoft.com/office/drawing/2014/main" id="{8F4CCC2A-C646-531E-17B7-332C07C1CF65}"/>
            </a:ext>
          </a:extLst>
        </xdr:cNvPr>
        <xdr:cNvGrpSpPr/>
      </xdr:nvGrpSpPr>
      <xdr:grpSpPr>
        <a:xfrm>
          <a:off x="7007860" y="6482080"/>
          <a:ext cx="1447800" cy="1426210"/>
          <a:chOff x="1331425" y="468650"/>
          <a:chExt cx="4941975" cy="4763625"/>
        </a:xfrm>
        <a:solidFill>
          <a:schemeClr val="accent6"/>
        </a:solidFill>
      </xdr:grpSpPr>
      <xdr:sp macro="" textlink="">
        <xdr:nvSpPr>
          <xdr:cNvPr id="53" name="Google Shape;1897;p39">
            <a:extLst>
              <a:ext uri="{FF2B5EF4-FFF2-40B4-BE49-F238E27FC236}">
                <a16:creationId xmlns:a16="http://schemas.microsoft.com/office/drawing/2014/main" id="{4C66B078-A23B-8C18-EB71-744DA98B001C}"/>
              </a:ext>
            </a:extLst>
          </xdr:cNvPr>
          <xdr:cNvSpPr/>
        </xdr:nvSpPr>
        <xdr:spPr>
          <a:xfrm>
            <a:off x="2266425" y="468650"/>
            <a:ext cx="3232375" cy="1678175"/>
          </a:xfrm>
          <a:custGeom>
            <a:avLst/>
            <a:gdLst/>
            <a:ahLst/>
            <a:cxnLst/>
            <a:rect l="l" t="t" r="r" b="b"/>
            <a:pathLst>
              <a:path w="129295" h="67127" extrusionOk="0">
                <a:moveTo>
                  <a:pt x="56875" y="5725"/>
                </a:moveTo>
                <a:lnTo>
                  <a:pt x="88459" y="5743"/>
                </a:lnTo>
                <a:lnTo>
                  <a:pt x="88533" y="5743"/>
                </a:lnTo>
                <a:cubicBezTo>
                  <a:pt x="92306" y="5743"/>
                  <a:pt x="95821" y="7786"/>
                  <a:pt x="97699" y="11062"/>
                </a:cubicBezTo>
                <a:lnTo>
                  <a:pt x="111706" y="35505"/>
                </a:lnTo>
                <a:cubicBezTo>
                  <a:pt x="112074" y="36168"/>
                  <a:pt x="112718" y="36665"/>
                  <a:pt x="113473" y="36849"/>
                </a:cubicBezTo>
                <a:cubicBezTo>
                  <a:pt x="113713" y="36915"/>
                  <a:pt x="113959" y="36948"/>
                  <a:pt x="114205" y="36948"/>
                </a:cubicBezTo>
                <a:cubicBezTo>
                  <a:pt x="114712" y="36948"/>
                  <a:pt x="115217" y="36808"/>
                  <a:pt x="115663" y="36536"/>
                </a:cubicBezTo>
                <a:lnTo>
                  <a:pt x="119712" y="34106"/>
                </a:lnTo>
                <a:lnTo>
                  <a:pt x="108227" y="61200"/>
                </a:lnTo>
                <a:lnTo>
                  <a:pt x="78943" y="58549"/>
                </a:lnTo>
                <a:lnTo>
                  <a:pt x="83766" y="55659"/>
                </a:lnTo>
                <a:cubicBezTo>
                  <a:pt x="85128" y="54850"/>
                  <a:pt x="85569" y="53083"/>
                  <a:pt x="84759" y="51721"/>
                </a:cubicBezTo>
                <a:lnTo>
                  <a:pt x="58715" y="8265"/>
                </a:lnTo>
                <a:cubicBezTo>
                  <a:pt x="58163" y="7344"/>
                  <a:pt x="57537" y="6498"/>
                  <a:pt x="56875" y="5725"/>
                </a:cubicBezTo>
                <a:close/>
                <a:moveTo>
                  <a:pt x="35800" y="0"/>
                </a:moveTo>
                <a:cubicBezTo>
                  <a:pt x="30076" y="0"/>
                  <a:pt x="24701" y="3056"/>
                  <a:pt x="21775" y="7970"/>
                </a:cubicBezTo>
                <a:lnTo>
                  <a:pt x="14597" y="20044"/>
                </a:lnTo>
                <a:cubicBezTo>
                  <a:pt x="13291" y="22246"/>
                  <a:pt x="15280" y="24341"/>
                  <a:pt x="17244" y="24341"/>
                </a:cubicBezTo>
                <a:cubicBezTo>
                  <a:pt x="18103" y="24341"/>
                  <a:pt x="18958" y="23940"/>
                  <a:pt x="19529" y="22971"/>
                </a:cubicBezTo>
                <a:lnTo>
                  <a:pt x="26726" y="10915"/>
                </a:lnTo>
                <a:cubicBezTo>
                  <a:pt x="28622" y="7731"/>
                  <a:pt x="32082" y="5743"/>
                  <a:pt x="35800" y="5743"/>
                </a:cubicBezTo>
                <a:lnTo>
                  <a:pt x="35855" y="5743"/>
                </a:lnTo>
                <a:lnTo>
                  <a:pt x="45960" y="5798"/>
                </a:lnTo>
                <a:cubicBezTo>
                  <a:pt x="49034" y="6221"/>
                  <a:pt x="52016" y="8265"/>
                  <a:pt x="53783" y="11209"/>
                </a:cubicBezTo>
                <a:lnTo>
                  <a:pt x="58568" y="19198"/>
                </a:lnTo>
                <a:lnTo>
                  <a:pt x="34199" y="59856"/>
                </a:lnTo>
                <a:lnTo>
                  <a:pt x="7216" y="43677"/>
                </a:lnTo>
                <a:lnTo>
                  <a:pt x="11007" y="37327"/>
                </a:lnTo>
                <a:cubicBezTo>
                  <a:pt x="12315" y="35122"/>
                  <a:pt x="10318" y="33024"/>
                  <a:pt x="8345" y="33024"/>
                </a:cubicBezTo>
                <a:cubicBezTo>
                  <a:pt x="7486" y="33024"/>
                  <a:pt x="6631" y="33422"/>
                  <a:pt x="6056" y="34382"/>
                </a:cubicBezTo>
                <a:lnTo>
                  <a:pt x="811" y="43199"/>
                </a:lnTo>
                <a:cubicBezTo>
                  <a:pt x="1" y="44561"/>
                  <a:pt x="442" y="46328"/>
                  <a:pt x="1805" y="47138"/>
                </a:cubicBezTo>
                <a:lnTo>
                  <a:pt x="33702" y="66261"/>
                </a:lnTo>
                <a:cubicBezTo>
                  <a:pt x="34148" y="66528"/>
                  <a:pt x="34651" y="66655"/>
                  <a:pt x="35153" y="66655"/>
                </a:cubicBezTo>
                <a:cubicBezTo>
                  <a:pt x="36140" y="66655"/>
                  <a:pt x="37122" y="66164"/>
                  <a:pt x="37659" y="65286"/>
                </a:cubicBezTo>
                <a:lnTo>
                  <a:pt x="61918" y="24775"/>
                </a:lnTo>
                <a:lnTo>
                  <a:pt x="78354" y="52218"/>
                </a:lnTo>
                <a:lnTo>
                  <a:pt x="68434" y="58163"/>
                </a:lnTo>
                <a:cubicBezTo>
                  <a:pt x="66096" y="59561"/>
                  <a:pt x="66943" y="63243"/>
                  <a:pt x="69648" y="63482"/>
                </a:cubicBezTo>
                <a:lnTo>
                  <a:pt x="109810" y="67108"/>
                </a:lnTo>
                <a:cubicBezTo>
                  <a:pt x="109902" y="67108"/>
                  <a:pt x="109975" y="67126"/>
                  <a:pt x="110067" y="67126"/>
                </a:cubicBezTo>
                <a:cubicBezTo>
                  <a:pt x="111209" y="67126"/>
                  <a:pt x="112258" y="66427"/>
                  <a:pt x="112699" y="65359"/>
                </a:cubicBezTo>
                <a:lnTo>
                  <a:pt x="128455" y="28235"/>
                </a:lnTo>
                <a:cubicBezTo>
                  <a:pt x="129294" y="26232"/>
                  <a:pt x="127636" y="24241"/>
                  <a:pt x="125752" y="24241"/>
                </a:cubicBezTo>
                <a:cubicBezTo>
                  <a:pt x="125281" y="24241"/>
                  <a:pt x="124796" y="24366"/>
                  <a:pt x="124332" y="24646"/>
                </a:cubicBezTo>
                <a:lnTo>
                  <a:pt x="115221" y="30094"/>
                </a:lnTo>
                <a:lnTo>
                  <a:pt x="102687" y="8209"/>
                </a:lnTo>
                <a:cubicBezTo>
                  <a:pt x="99779" y="3129"/>
                  <a:pt x="94367" y="0"/>
                  <a:pt x="88551"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4" name="Google Shape;1898;p39">
            <a:extLst>
              <a:ext uri="{FF2B5EF4-FFF2-40B4-BE49-F238E27FC236}">
                <a16:creationId xmlns:a16="http://schemas.microsoft.com/office/drawing/2014/main" id="{B800CA11-0B4C-3782-09FD-99947878C22D}"/>
              </a:ext>
            </a:extLst>
          </xdr:cNvPr>
          <xdr:cNvSpPr/>
        </xdr:nvSpPr>
        <xdr:spPr>
          <a:xfrm>
            <a:off x="3805150" y="2216350"/>
            <a:ext cx="2468250" cy="3015925"/>
          </a:xfrm>
          <a:custGeom>
            <a:avLst/>
            <a:gdLst/>
            <a:ahLst/>
            <a:cxnLst/>
            <a:rect l="l" t="t" r="r" b="b"/>
            <a:pathLst>
              <a:path w="98730" h="120637" extrusionOk="0">
                <a:moveTo>
                  <a:pt x="23560" y="61473"/>
                </a:moveTo>
                <a:lnTo>
                  <a:pt x="23652" y="67105"/>
                </a:lnTo>
                <a:cubicBezTo>
                  <a:pt x="23671" y="68670"/>
                  <a:pt x="24941" y="69921"/>
                  <a:pt x="26524" y="69921"/>
                </a:cubicBezTo>
                <a:lnTo>
                  <a:pt x="77213" y="69921"/>
                </a:lnTo>
                <a:cubicBezTo>
                  <a:pt x="78097" y="69903"/>
                  <a:pt x="78962" y="69829"/>
                  <a:pt x="79790" y="69700"/>
                </a:cubicBezTo>
                <a:lnTo>
                  <a:pt x="79790" y="69700"/>
                </a:lnTo>
                <a:lnTo>
                  <a:pt x="64495" y="96131"/>
                </a:lnTo>
                <a:cubicBezTo>
                  <a:pt x="62617" y="99426"/>
                  <a:pt x="59102" y="101469"/>
                  <a:pt x="55310" y="101469"/>
                </a:cubicBezTo>
                <a:lnTo>
                  <a:pt x="55292" y="101469"/>
                </a:lnTo>
                <a:lnTo>
                  <a:pt x="27131" y="101377"/>
                </a:lnTo>
                <a:cubicBezTo>
                  <a:pt x="26376" y="101377"/>
                  <a:pt x="25622" y="101690"/>
                  <a:pt x="25069" y="102242"/>
                </a:cubicBezTo>
                <a:cubicBezTo>
                  <a:pt x="24536" y="102794"/>
                  <a:pt x="24241" y="103530"/>
                  <a:pt x="24241" y="104303"/>
                </a:cubicBezTo>
                <a:lnTo>
                  <a:pt x="24333" y="109033"/>
                </a:lnTo>
                <a:lnTo>
                  <a:pt x="24333" y="109033"/>
                </a:lnTo>
                <a:lnTo>
                  <a:pt x="6627" y="85529"/>
                </a:lnTo>
                <a:lnTo>
                  <a:pt x="23560" y="61473"/>
                </a:lnTo>
                <a:close/>
                <a:moveTo>
                  <a:pt x="73398" y="1"/>
                </a:moveTo>
                <a:cubicBezTo>
                  <a:pt x="72925" y="1"/>
                  <a:pt x="72446" y="118"/>
                  <a:pt x="72004" y="366"/>
                </a:cubicBezTo>
                <a:lnTo>
                  <a:pt x="65231" y="4120"/>
                </a:lnTo>
                <a:cubicBezTo>
                  <a:pt x="62487" y="5657"/>
                  <a:pt x="64097" y="9530"/>
                  <a:pt x="66636" y="9530"/>
                </a:cubicBezTo>
                <a:cubicBezTo>
                  <a:pt x="67078" y="9530"/>
                  <a:pt x="67548" y="9413"/>
                  <a:pt x="68029" y="9145"/>
                </a:cubicBezTo>
                <a:lnTo>
                  <a:pt x="72280" y="6771"/>
                </a:lnTo>
                <a:lnTo>
                  <a:pt x="90907" y="40049"/>
                </a:lnTo>
                <a:cubicBezTo>
                  <a:pt x="92729" y="43306"/>
                  <a:pt x="92692" y="47319"/>
                  <a:pt x="90815" y="50540"/>
                </a:cubicBezTo>
                <a:lnTo>
                  <a:pt x="85072" y="60387"/>
                </a:lnTo>
                <a:cubicBezTo>
                  <a:pt x="82716" y="63387"/>
                  <a:pt x="79569" y="64142"/>
                  <a:pt x="77139" y="64179"/>
                </a:cubicBezTo>
                <a:lnTo>
                  <a:pt x="68194" y="64179"/>
                </a:lnTo>
                <a:lnTo>
                  <a:pt x="44800" y="22066"/>
                </a:lnTo>
                <a:lnTo>
                  <a:pt x="54059" y="16912"/>
                </a:lnTo>
                <a:cubicBezTo>
                  <a:pt x="56802" y="15376"/>
                  <a:pt x="55192" y="11503"/>
                  <a:pt x="52653" y="11503"/>
                </a:cubicBezTo>
                <a:cubicBezTo>
                  <a:pt x="52211" y="11503"/>
                  <a:pt x="51741" y="11620"/>
                  <a:pt x="51261" y="11888"/>
                </a:cubicBezTo>
                <a:lnTo>
                  <a:pt x="39500" y="18440"/>
                </a:lnTo>
                <a:cubicBezTo>
                  <a:pt x="38101" y="19195"/>
                  <a:pt x="37604" y="20943"/>
                  <a:pt x="38377" y="22342"/>
                </a:cubicBezTo>
                <a:lnTo>
                  <a:pt x="61623" y="64179"/>
                </a:lnTo>
                <a:lnTo>
                  <a:pt x="29340" y="64179"/>
                </a:lnTo>
                <a:lnTo>
                  <a:pt x="29156" y="52564"/>
                </a:lnTo>
                <a:cubicBezTo>
                  <a:pt x="29132" y="50846"/>
                  <a:pt x="27681" y="49773"/>
                  <a:pt x="26220" y="49773"/>
                </a:cubicBezTo>
                <a:cubicBezTo>
                  <a:pt x="25365" y="49773"/>
                  <a:pt x="24506" y="50141"/>
                  <a:pt x="23928" y="50963"/>
                </a:cubicBezTo>
                <a:lnTo>
                  <a:pt x="719" y="83928"/>
                </a:lnTo>
                <a:cubicBezTo>
                  <a:pt x="1" y="84959"/>
                  <a:pt x="19" y="86321"/>
                  <a:pt x="774" y="87315"/>
                </a:cubicBezTo>
                <a:lnTo>
                  <a:pt x="25051" y="119525"/>
                </a:lnTo>
                <a:cubicBezTo>
                  <a:pt x="25632" y="120295"/>
                  <a:pt x="26456" y="120637"/>
                  <a:pt x="27276" y="120637"/>
                </a:cubicBezTo>
                <a:cubicBezTo>
                  <a:pt x="28768" y="120637"/>
                  <a:pt x="30247" y="119504"/>
                  <a:pt x="30223" y="117758"/>
                </a:cubicBezTo>
                <a:lnTo>
                  <a:pt x="30039" y="107138"/>
                </a:lnTo>
                <a:lnTo>
                  <a:pt x="55273" y="107211"/>
                </a:lnTo>
                <a:lnTo>
                  <a:pt x="55329" y="107211"/>
                </a:lnTo>
                <a:cubicBezTo>
                  <a:pt x="61163" y="107211"/>
                  <a:pt x="66593" y="104064"/>
                  <a:pt x="69483" y="99002"/>
                </a:cubicBezTo>
                <a:cubicBezTo>
                  <a:pt x="78262" y="83818"/>
                  <a:pt x="86950" y="68578"/>
                  <a:pt x="95766" y="53448"/>
                </a:cubicBezTo>
                <a:cubicBezTo>
                  <a:pt x="98674" y="48478"/>
                  <a:pt x="98729" y="42257"/>
                  <a:pt x="95932" y="37251"/>
                </a:cubicBezTo>
                <a:lnTo>
                  <a:pt x="75906" y="1470"/>
                </a:lnTo>
                <a:cubicBezTo>
                  <a:pt x="75381" y="531"/>
                  <a:pt x="74404" y="1"/>
                  <a:pt x="73398"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5" name="Google Shape;1899;p39">
            <a:extLst>
              <a:ext uri="{FF2B5EF4-FFF2-40B4-BE49-F238E27FC236}">
                <a16:creationId xmlns:a16="http://schemas.microsoft.com/office/drawing/2014/main" id="{7D62FA06-8886-B9A3-E254-403347FD5B95}"/>
              </a:ext>
            </a:extLst>
          </xdr:cNvPr>
          <xdr:cNvSpPr/>
        </xdr:nvSpPr>
        <xdr:spPr>
          <a:xfrm>
            <a:off x="1331425" y="2215500"/>
            <a:ext cx="2206875" cy="2688975"/>
          </a:xfrm>
          <a:custGeom>
            <a:avLst/>
            <a:gdLst/>
            <a:ahLst/>
            <a:cxnLst/>
            <a:rect l="l" t="t" r="r" b="b"/>
            <a:pathLst>
              <a:path w="88275" h="107559" extrusionOk="0">
                <a:moveTo>
                  <a:pt x="45352" y="6013"/>
                </a:moveTo>
                <a:lnTo>
                  <a:pt x="58218" y="32463"/>
                </a:lnTo>
                <a:lnTo>
                  <a:pt x="53248" y="29831"/>
                </a:lnTo>
                <a:cubicBezTo>
                  <a:pt x="52837" y="29614"/>
                  <a:pt x="52376" y="29503"/>
                  <a:pt x="51910" y="29503"/>
                </a:cubicBezTo>
                <a:cubicBezTo>
                  <a:pt x="51625" y="29503"/>
                  <a:pt x="51337" y="29544"/>
                  <a:pt x="51058" y="29628"/>
                </a:cubicBezTo>
                <a:cubicBezTo>
                  <a:pt x="50340" y="29849"/>
                  <a:pt x="49733" y="30346"/>
                  <a:pt x="49365" y="31027"/>
                </a:cubicBezTo>
                <a:lnTo>
                  <a:pt x="25603" y="75771"/>
                </a:lnTo>
                <a:cubicBezTo>
                  <a:pt x="25106" y="76710"/>
                  <a:pt x="24701" y="77667"/>
                  <a:pt x="24388" y="78661"/>
                </a:cubicBezTo>
                <a:lnTo>
                  <a:pt x="8099" y="51568"/>
                </a:lnTo>
                <a:cubicBezTo>
                  <a:pt x="6111" y="48328"/>
                  <a:pt x="6037" y="44242"/>
                  <a:pt x="7878" y="40929"/>
                </a:cubicBezTo>
                <a:lnTo>
                  <a:pt x="21572" y="16302"/>
                </a:lnTo>
                <a:cubicBezTo>
                  <a:pt x="21940" y="15640"/>
                  <a:pt x="22032" y="14830"/>
                  <a:pt x="21811" y="14094"/>
                </a:cubicBezTo>
                <a:cubicBezTo>
                  <a:pt x="21590" y="13357"/>
                  <a:pt x="21093" y="12732"/>
                  <a:pt x="20412" y="12382"/>
                </a:cubicBezTo>
                <a:lnTo>
                  <a:pt x="16234" y="10155"/>
                </a:lnTo>
                <a:lnTo>
                  <a:pt x="45352" y="6013"/>
                </a:lnTo>
                <a:close/>
                <a:moveTo>
                  <a:pt x="47042" y="0"/>
                </a:moveTo>
                <a:cubicBezTo>
                  <a:pt x="46903" y="0"/>
                  <a:pt x="46762" y="11"/>
                  <a:pt x="46622" y="32"/>
                </a:cubicBezTo>
                <a:lnTo>
                  <a:pt x="6700" y="5719"/>
                </a:lnTo>
                <a:cubicBezTo>
                  <a:pt x="4013" y="6087"/>
                  <a:pt x="3350" y="9823"/>
                  <a:pt x="5761" y="11093"/>
                </a:cubicBezTo>
                <a:lnTo>
                  <a:pt x="15130" y="16081"/>
                </a:lnTo>
                <a:lnTo>
                  <a:pt x="2853" y="38132"/>
                </a:lnTo>
                <a:cubicBezTo>
                  <a:pt x="0" y="43248"/>
                  <a:pt x="129" y="49562"/>
                  <a:pt x="3184" y="54550"/>
                </a:cubicBezTo>
                <a:cubicBezTo>
                  <a:pt x="11854" y="68961"/>
                  <a:pt x="20504" y="83373"/>
                  <a:pt x="29173" y="97766"/>
                </a:cubicBezTo>
                <a:cubicBezTo>
                  <a:pt x="32545" y="103374"/>
                  <a:pt x="37468" y="107558"/>
                  <a:pt x="44341" y="107558"/>
                </a:cubicBezTo>
                <a:cubicBezTo>
                  <a:pt x="44372" y="107558"/>
                  <a:pt x="44402" y="107558"/>
                  <a:pt x="44432" y="107558"/>
                </a:cubicBezTo>
                <a:lnTo>
                  <a:pt x="59340" y="107485"/>
                </a:lnTo>
                <a:cubicBezTo>
                  <a:pt x="63022" y="107448"/>
                  <a:pt x="63003" y="101724"/>
                  <a:pt x="59304" y="101724"/>
                </a:cubicBezTo>
                <a:lnTo>
                  <a:pt x="44395" y="101816"/>
                </a:lnTo>
                <a:cubicBezTo>
                  <a:pt x="44361" y="101816"/>
                  <a:pt x="44327" y="101816"/>
                  <a:pt x="44293" y="101816"/>
                </a:cubicBezTo>
                <a:cubicBezTo>
                  <a:pt x="40595" y="101816"/>
                  <a:pt x="37162" y="99835"/>
                  <a:pt x="35266" y="96662"/>
                </a:cubicBezTo>
                <a:lnTo>
                  <a:pt x="30094" y="87974"/>
                </a:lnTo>
                <a:cubicBezTo>
                  <a:pt x="28879" y="85122"/>
                  <a:pt x="29063" y="81514"/>
                  <a:pt x="30683" y="78477"/>
                </a:cubicBezTo>
                <a:lnTo>
                  <a:pt x="35045" y="70250"/>
                </a:lnTo>
                <a:lnTo>
                  <a:pt x="82440" y="70121"/>
                </a:lnTo>
                <a:lnTo>
                  <a:pt x="82513" y="101595"/>
                </a:lnTo>
                <a:lnTo>
                  <a:pt x="77139" y="101632"/>
                </a:lnTo>
                <a:cubicBezTo>
                  <a:pt x="73458" y="101650"/>
                  <a:pt x="73476" y="107374"/>
                  <a:pt x="77176" y="107374"/>
                </a:cubicBezTo>
                <a:lnTo>
                  <a:pt x="85421" y="107337"/>
                </a:lnTo>
                <a:cubicBezTo>
                  <a:pt x="87004" y="107319"/>
                  <a:pt x="88274" y="106031"/>
                  <a:pt x="88274" y="104448"/>
                </a:cubicBezTo>
                <a:lnTo>
                  <a:pt x="88182" y="67231"/>
                </a:lnTo>
                <a:cubicBezTo>
                  <a:pt x="88164" y="66476"/>
                  <a:pt x="87869" y="65740"/>
                  <a:pt x="87336" y="65206"/>
                </a:cubicBezTo>
                <a:cubicBezTo>
                  <a:pt x="86839" y="64710"/>
                  <a:pt x="86010" y="64378"/>
                  <a:pt x="85293" y="64378"/>
                </a:cubicBezTo>
                <a:lnTo>
                  <a:pt x="38100" y="64507"/>
                </a:lnTo>
                <a:lnTo>
                  <a:pt x="53101" y="36254"/>
                </a:lnTo>
                <a:lnTo>
                  <a:pt x="63298" y="41684"/>
                </a:lnTo>
                <a:cubicBezTo>
                  <a:pt x="63733" y="41913"/>
                  <a:pt x="64178" y="42016"/>
                  <a:pt x="64609" y="42016"/>
                </a:cubicBezTo>
                <a:cubicBezTo>
                  <a:pt x="66564" y="42016"/>
                  <a:pt x="68217" y="39898"/>
                  <a:pt x="67237" y="37892"/>
                </a:cubicBezTo>
                <a:lnTo>
                  <a:pt x="49604" y="1614"/>
                </a:lnTo>
                <a:cubicBezTo>
                  <a:pt x="49131" y="619"/>
                  <a:pt x="48123" y="0"/>
                  <a:pt x="47042"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grpSp>
    <xdr:clientData/>
  </xdr:twoCellAnchor>
  <xdr:twoCellAnchor editAs="oneCell">
    <xdr:from>
      <xdr:col>8</xdr:col>
      <xdr:colOff>60960</xdr:colOff>
      <xdr:row>4</xdr:row>
      <xdr:rowOff>160020</xdr:rowOff>
    </xdr:from>
    <xdr:to>
      <xdr:col>10</xdr:col>
      <xdr:colOff>495300</xdr:colOff>
      <xdr:row>13</xdr:row>
      <xdr:rowOff>167640</xdr:rowOff>
    </xdr:to>
    <xdr:pic>
      <xdr:nvPicPr>
        <xdr:cNvPr id="3" name="Graphic 2" descr="Garbage outline">
          <a:extLst>
            <a:ext uri="{FF2B5EF4-FFF2-40B4-BE49-F238E27FC236}">
              <a16:creationId xmlns:a16="http://schemas.microsoft.com/office/drawing/2014/main" id="{04C3311A-EDA4-B0E4-7B4A-B28E5C93D07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865620" y="899160"/>
          <a:ext cx="1653540" cy="1653540"/>
        </a:xfrm>
        <a:prstGeom prst="rect">
          <a:avLst/>
        </a:prstGeom>
      </xdr:spPr>
    </xdr:pic>
    <xdr:clientData/>
  </xdr:twoCellAnchor>
  <xdr:twoCellAnchor>
    <xdr:from>
      <xdr:col>0</xdr:col>
      <xdr:colOff>60960</xdr:colOff>
      <xdr:row>16</xdr:row>
      <xdr:rowOff>19050</xdr:rowOff>
    </xdr:from>
    <xdr:to>
      <xdr:col>10</xdr:col>
      <xdr:colOff>541020</xdr:colOff>
      <xdr:row>32</xdr:row>
      <xdr:rowOff>106680</xdr:rowOff>
    </xdr:to>
    <xdr:graphicFrame macro="">
      <xdr:nvGraphicFramePr>
        <xdr:cNvPr id="2" name="Chart 1">
          <a:extLst>
            <a:ext uri="{FF2B5EF4-FFF2-40B4-BE49-F238E27FC236}">
              <a16:creationId xmlns:a16="http://schemas.microsoft.com/office/drawing/2014/main" id="{63C687AE-5A06-9CB2-E0A6-D941389E2F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77.46.150.206/app/dozvole/02ambalaza/ambalaza.php?code=1" TargetMode="External"/><Relationship Id="rId7" Type="http://schemas.openxmlformats.org/officeDocument/2006/relationships/printerSettings" Target="../printerSettings/printerSettings2.bin"/><Relationship Id="rId2" Type="http://schemas.openxmlformats.org/officeDocument/2006/relationships/hyperlink" Target="http://77.46.150.206/app/dozvole/01upravljanjeotpadom/index.php?code=1" TargetMode="External"/><Relationship Id="rId1" Type="http://schemas.openxmlformats.org/officeDocument/2006/relationships/hyperlink" Target="https://pravno-informacioni-sistem.rs/" TargetMode="External"/><Relationship Id="rId6" Type="http://schemas.openxmlformats.org/officeDocument/2006/relationships/hyperlink" Target="https://sepa.gov.rs/registri-u-oblasti-upravljanja-otpadom/" TargetMode="External"/><Relationship Id="rId5" Type="http://schemas.openxmlformats.org/officeDocument/2006/relationships/hyperlink" Target="http://77.46.150.206/app/dozvole/04posrednici/posrednici.php?code=1" TargetMode="External"/><Relationship Id="rId4" Type="http://schemas.openxmlformats.org/officeDocument/2006/relationships/hyperlink" Target="http://77.46.150.206/app/dozvole/03oduzete/oduzete.php?code=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abSelected="1" zoomScale="99" zoomScaleNormal="99" workbookViewId="0">
      <selection activeCell="I13" sqref="I13"/>
    </sheetView>
  </sheetViews>
  <sheetFormatPr defaultRowHeight="14.5" x14ac:dyDescent="0.35"/>
  <cols>
    <col min="1" max="1" width="10.81640625" customWidth="1"/>
    <col min="2" max="2" width="11" bestFit="1" customWidth="1"/>
    <col min="3" max="8" width="9.26953125" customWidth="1"/>
    <col min="9" max="9" width="10.81640625" customWidth="1"/>
  </cols>
  <sheetData>
    <row r="5" spans="1:9" ht="15" thickBot="1" x14ac:dyDescent="0.4">
      <c r="A5" s="10"/>
      <c r="B5" s="11"/>
      <c r="C5" s="11"/>
      <c r="D5" s="11"/>
      <c r="E5" s="11"/>
      <c r="F5" s="11"/>
      <c r="G5" s="11"/>
      <c r="H5" s="11"/>
      <c r="I5" s="12"/>
    </row>
    <row r="8" spans="1:9" ht="43.9" customHeight="1" x14ac:dyDescent="0.35">
      <c r="A8" s="89" t="s">
        <v>251</v>
      </c>
      <c r="B8" s="90"/>
      <c r="C8" s="90"/>
      <c r="D8" s="90"/>
      <c r="E8" s="90"/>
      <c r="F8" s="90"/>
      <c r="G8" s="90"/>
      <c r="H8" s="90"/>
      <c r="I8" s="91"/>
    </row>
    <row r="9" spans="1:9" ht="43.9" customHeight="1" x14ac:dyDescent="0.35">
      <c r="A9" s="92"/>
      <c r="B9" s="93"/>
      <c r="C9" s="93"/>
      <c r="D9" s="93"/>
      <c r="E9" s="93"/>
      <c r="F9" s="93"/>
      <c r="G9" s="93"/>
      <c r="H9" s="93"/>
      <c r="I9" s="94"/>
    </row>
    <row r="11" spans="1:9" x14ac:dyDescent="0.35">
      <c r="B11" s="95" t="s">
        <v>54</v>
      </c>
      <c r="C11" s="95"/>
      <c r="D11" s="95"/>
      <c r="E11" s="95"/>
      <c r="F11" s="95"/>
      <c r="G11" s="95"/>
      <c r="H11" s="95"/>
    </row>
    <row r="13" spans="1:9" x14ac:dyDescent="0.35">
      <c r="B13" s="96"/>
      <c r="C13" s="97"/>
      <c r="D13" s="97"/>
      <c r="E13" s="97"/>
      <c r="F13" s="97"/>
      <c r="G13" s="97"/>
      <c r="H13" s="97"/>
    </row>
    <row r="14" spans="1:9" x14ac:dyDescent="0.35">
      <c r="B14" s="97"/>
      <c r="C14" s="97"/>
      <c r="D14" s="97"/>
      <c r="E14" s="97"/>
      <c r="F14" s="97"/>
      <c r="G14" s="97"/>
      <c r="H14" s="97"/>
    </row>
    <row r="17" spans="1:9" x14ac:dyDescent="0.35">
      <c r="A17" s="6" t="s">
        <v>5</v>
      </c>
      <c r="B17" s="13"/>
    </row>
    <row r="18" spans="1:9" x14ac:dyDescent="0.35">
      <c r="A18" s="6"/>
      <c r="B18" s="5"/>
    </row>
    <row r="19" spans="1:9" x14ac:dyDescent="0.35">
      <c r="A19" s="6" t="s">
        <v>6</v>
      </c>
      <c r="B19" s="13"/>
      <c r="D19" s="13"/>
    </row>
    <row r="21" spans="1:9" ht="19.149999999999999" customHeight="1" x14ac:dyDescent="0.35">
      <c r="A21" s="88" t="s">
        <v>216</v>
      </c>
      <c r="B21" s="88"/>
      <c r="C21" s="88"/>
      <c r="D21" s="88"/>
      <c r="E21" s="88"/>
      <c r="F21" s="88"/>
      <c r="G21" s="88"/>
      <c r="H21" s="88"/>
      <c r="I21" s="88"/>
    </row>
    <row r="22" spans="1:9" ht="19.149999999999999" customHeight="1" x14ac:dyDescent="0.35">
      <c r="A22" s="88"/>
      <c r="B22" s="88"/>
      <c r="C22" s="88"/>
      <c r="D22" s="88"/>
      <c r="E22" s="88"/>
      <c r="F22" s="88"/>
      <c r="G22" s="88"/>
      <c r="H22" s="88"/>
      <c r="I22" s="88"/>
    </row>
    <row r="23" spans="1:9" ht="19.149999999999999" customHeight="1" x14ac:dyDescent="0.35">
      <c r="A23" s="88"/>
      <c r="B23" s="88"/>
      <c r="C23" s="88"/>
      <c r="D23" s="88"/>
      <c r="E23" s="88"/>
      <c r="F23" s="88"/>
      <c r="G23" s="88"/>
      <c r="H23" s="88"/>
      <c r="I23" s="88"/>
    </row>
    <row r="24" spans="1:9" ht="19.149999999999999" customHeight="1" x14ac:dyDescent="0.35">
      <c r="A24" s="88"/>
      <c r="B24" s="88"/>
      <c r="C24" s="88"/>
      <c r="D24" s="88"/>
      <c r="E24" s="88"/>
      <c r="F24" s="88"/>
      <c r="G24" s="88"/>
      <c r="H24" s="88"/>
      <c r="I24" s="88"/>
    </row>
    <row r="25" spans="1:9" ht="19.149999999999999" customHeight="1" x14ac:dyDescent="0.35">
      <c r="A25" s="88"/>
      <c r="B25" s="88"/>
      <c r="C25" s="88"/>
      <c r="D25" s="88"/>
      <c r="E25" s="88"/>
      <c r="F25" s="88"/>
      <c r="G25" s="88"/>
      <c r="H25" s="88"/>
      <c r="I25" s="88"/>
    </row>
    <row r="26" spans="1:9" ht="19.149999999999999" customHeight="1" x14ac:dyDescent="0.35">
      <c r="A26" s="88"/>
      <c r="B26" s="88"/>
      <c r="C26" s="88"/>
      <c r="D26" s="88"/>
      <c r="E26" s="88"/>
      <c r="F26" s="88"/>
      <c r="G26" s="88"/>
      <c r="H26" s="88"/>
      <c r="I26" s="88"/>
    </row>
    <row r="27" spans="1:9" ht="19.149999999999999" customHeight="1" x14ac:dyDescent="0.35">
      <c r="A27" s="88"/>
      <c r="B27" s="88"/>
      <c r="C27" s="88"/>
      <c r="D27" s="88"/>
      <c r="E27" s="88"/>
      <c r="F27" s="88"/>
      <c r="G27" s="88"/>
      <c r="H27" s="88"/>
      <c r="I27" s="88"/>
    </row>
    <row r="28" spans="1:9" ht="19.149999999999999" customHeight="1" x14ac:dyDescent="0.35">
      <c r="A28" s="88"/>
      <c r="B28" s="88"/>
      <c r="C28" s="88"/>
      <c r="D28" s="88"/>
      <c r="E28" s="88"/>
      <c r="F28" s="88"/>
      <c r="G28" s="88"/>
      <c r="H28" s="88"/>
      <c r="I28" s="88"/>
    </row>
    <row r="29" spans="1:9" ht="19.149999999999999" customHeight="1" x14ac:dyDescent="0.35">
      <c r="A29" s="88"/>
      <c r="B29" s="88"/>
      <c r="C29" s="88"/>
      <c r="D29" s="88"/>
      <c r="E29" s="88"/>
      <c r="F29" s="88"/>
      <c r="G29" s="88"/>
      <c r="H29" s="88"/>
      <c r="I29" s="88"/>
    </row>
    <row r="30" spans="1:9" ht="60" customHeight="1" x14ac:dyDescent="0.35">
      <c r="A30" s="88"/>
      <c r="B30" s="88"/>
      <c r="C30" s="88"/>
      <c r="D30" s="88"/>
      <c r="E30" s="88"/>
      <c r="F30" s="88"/>
      <c r="G30" s="88"/>
      <c r="H30" s="88"/>
      <c r="I30" s="88"/>
    </row>
    <row r="32" spans="1:9" x14ac:dyDescent="0.35">
      <c r="A32" s="1" t="s">
        <v>56</v>
      </c>
    </row>
    <row r="33" spans="1:9" x14ac:dyDescent="0.35">
      <c r="A33" s="87" t="s">
        <v>55</v>
      </c>
      <c r="B33" s="87"/>
      <c r="C33" s="87"/>
      <c r="D33" s="87"/>
      <c r="E33" s="87"/>
      <c r="F33" s="87"/>
      <c r="G33" s="87"/>
      <c r="H33" s="87"/>
      <c r="I33" s="87"/>
    </row>
    <row r="34" spans="1:9" x14ac:dyDescent="0.35">
      <c r="A34" s="87"/>
      <c r="B34" s="87"/>
      <c r="C34" s="87"/>
      <c r="D34" s="87"/>
      <c r="E34" s="87"/>
      <c r="F34" s="87"/>
      <c r="G34" s="87"/>
      <c r="H34" s="87"/>
      <c r="I34" s="87"/>
    </row>
    <row r="35" spans="1:9" x14ac:dyDescent="0.35">
      <c r="A35" s="87"/>
      <c r="B35" s="87"/>
      <c r="C35" s="87"/>
      <c r="D35" s="87"/>
      <c r="E35" s="87"/>
      <c r="F35" s="87"/>
      <c r="G35" s="87"/>
      <c r="H35" s="87"/>
      <c r="I35" s="87"/>
    </row>
    <row r="36" spans="1:9" x14ac:dyDescent="0.35">
      <c r="A36" s="87"/>
      <c r="B36" s="87"/>
      <c r="C36" s="87"/>
      <c r="D36" s="87"/>
      <c r="E36" s="87"/>
      <c r="F36" s="87"/>
      <c r="G36" s="87"/>
      <c r="H36" s="87"/>
      <c r="I36" s="87"/>
    </row>
    <row r="37" spans="1:9" x14ac:dyDescent="0.35">
      <c r="A37" s="18"/>
      <c r="B37" s="18"/>
      <c r="C37" s="18"/>
      <c r="D37" s="18"/>
      <c r="E37" s="18"/>
      <c r="F37" s="18"/>
      <c r="G37" s="18"/>
      <c r="H37" s="18"/>
      <c r="I37" s="18"/>
    </row>
    <row r="42" spans="1:9" ht="15" thickBot="1" x14ac:dyDescent="0.4">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4" priority="2">
      <formula>LEN(TRIM(B17))=0</formula>
    </cfRule>
  </conditionalFormatting>
  <conditionalFormatting sqref="B19">
    <cfRule type="containsBlanks" dxfId="23" priority="3">
      <formula>LEN(TRIM(B19))=0</formula>
    </cfRule>
  </conditionalFormatting>
  <conditionalFormatting sqref="D19">
    <cfRule type="containsBlanks" dxfId="22"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1"/>
  <sheetViews>
    <sheetView topLeftCell="A148" workbookViewId="0">
      <selection activeCell="C146" sqref="C146"/>
    </sheetView>
  </sheetViews>
  <sheetFormatPr defaultRowHeight="14.5" x14ac:dyDescent="0.35"/>
  <cols>
    <col min="1" max="1" width="5.26953125" style="18" customWidth="1"/>
    <col min="2" max="2" width="25.453125" style="18" customWidth="1"/>
    <col min="3" max="3" width="96.7265625" style="18" customWidth="1"/>
  </cols>
  <sheetData>
    <row r="1" spans="1:3" ht="15" thickBot="1" x14ac:dyDescent="0.4">
      <c r="A1" s="33"/>
      <c r="B1" s="33" t="s">
        <v>57</v>
      </c>
      <c r="C1" s="33"/>
    </row>
    <row r="2" spans="1:3" x14ac:dyDescent="0.35">
      <c r="A2" s="34"/>
      <c r="B2" s="34"/>
      <c r="C2" s="34"/>
    </row>
    <row r="3" spans="1:3" x14ac:dyDescent="0.35">
      <c r="A3" s="54"/>
      <c r="B3" s="55" t="s">
        <v>58</v>
      </c>
      <c r="C3" s="56" t="s">
        <v>59</v>
      </c>
    </row>
    <row r="4" spans="1:3" x14ac:dyDescent="0.35">
      <c r="A4" s="57"/>
      <c r="B4" s="58" t="s">
        <v>60</v>
      </c>
      <c r="C4" s="59" t="s">
        <v>61</v>
      </c>
    </row>
    <row r="5" spans="1:3" ht="26" x14ac:dyDescent="0.35">
      <c r="A5" s="51"/>
      <c r="B5" s="99" t="s">
        <v>62</v>
      </c>
      <c r="C5" s="36" t="s">
        <v>63</v>
      </c>
    </row>
    <row r="6" spans="1:3" ht="39" x14ac:dyDescent="0.35">
      <c r="A6" s="52"/>
      <c r="B6" s="99"/>
      <c r="C6" s="36" t="s">
        <v>64</v>
      </c>
    </row>
    <row r="7" spans="1:3" ht="39" x14ac:dyDescent="0.35">
      <c r="A7" s="52"/>
      <c r="B7" s="99"/>
      <c r="C7" s="36" t="s">
        <v>217</v>
      </c>
    </row>
    <row r="8" spans="1:3" ht="39" x14ac:dyDescent="0.35">
      <c r="A8" s="52"/>
      <c r="B8" s="98" t="s">
        <v>65</v>
      </c>
      <c r="C8" s="36" t="s">
        <v>218</v>
      </c>
    </row>
    <row r="9" spans="1:3" ht="78" x14ac:dyDescent="0.35">
      <c r="A9" s="52"/>
      <c r="B9" s="98"/>
      <c r="C9" s="36" t="s">
        <v>219</v>
      </c>
    </row>
    <row r="10" spans="1:3" ht="78" x14ac:dyDescent="0.35">
      <c r="A10" s="52"/>
      <c r="B10" s="98"/>
      <c r="C10" s="36" t="s">
        <v>220</v>
      </c>
    </row>
    <row r="11" spans="1:3" ht="24.5" x14ac:dyDescent="0.35">
      <c r="A11" s="52"/>
      <c r="B11" s="98" t="s">
        <v>66</v>
      </c>
      <c r="C11" s="43" t="s">
        <v>67</v>
      </c>
    </row>
    <row r="12" spans="1:3" ht="24.5" x14ac:dyDescent="0.35">
      <c r="A12" s="52"/>
      <c r="B12" s="98"/>
      <c r="C12" s="43" t="s">
        <v>68</v>
      </c>
    </row>
    <row r="13" spans="1:3" ht="24.5" x14ac:dyDescent="0.35">
      <c r="A13" s="52"/>
      <c r="B13" s="98"/>
      <c r="C13" s="43" t="s">
        <v>69</v>
      </c>
    </row>
    <row r="14" spans="1:3" ht="24.5" x14ac:dyDescent="0.35">
      <c r="A14" s="52"/>
      <c r="B14" s="98"/>
      <c r="C14" s="43" t="s">
        <v>70</v>
      </c>
    </row>
    <row r="15" spans="1:3" x14ac:dyDescent="0.35">
      <c r="A15" s="53"/>
      <c r="B15" s="44" t="s">
        <v>71</v>
      </c>
      <c r="C15" s="42" t="s">
        <v>49</v>
      </c>
    </row>
    <row r="16" spans="1:3" x14ac:dyDescent="0.35">
      <c r="A16" s="34"/>
    </row>
    <row r="17" spans="1:3" x14ac:dyDescent="0.35">
      <c r="B17" s="1" t="s">
        <v>72</v>
      </c>
    </row>
    <row r="19" spans="1:3" x14ac:dyDescent="0.35">
      <c r="B19" s="65" t="s">
        <v>73</v>
      </c>
      <c r="C19" s="65" t="s">
        <v>74</v>
      </c>
    </row>
    <row r="20" spans="1:3" ht="54" customHeight="1" x14ac:dyDescent="0.35">
      <c r="A20" s="66">
        <v>1</v>
      </c>
      <c r="B20" s="63" t="s">
        <v>75</v>
      </c>
      <c r="C20" s="64" t="s">
        <v>76</v>
      </c>
    </row>
    <row r="21" spans="1:3" ht="54" customHeight="1" x14ac:dyDescent="0.35">
      <c r="A21" s="66">
        <v>2</v>
      </c>
      <c r="B21" s="63" t="s">
        <v>77</v>
      </c>
      <c r="C21" s="67" t="s">
        <v>78</v>
      </c>
    </row>
    <row r="22" spans="1:3" ht="54" customHeight="1" x14ac:dyDescent="0.35">
      <c r="A22" s="66">
        <v>3</v>
      </c>
      <c r="B22" s="63" t="s">
        <v>79</v>
      </c>
      <c r="C22" s="67" t="s">
        <v>78</v>
      </c>
    </row>
    <row r="23" spans="1:3" ht="54" customHeight="1" x14ac:dyDescent="0.35">
      <c r="A23" s="66">
        <v>4</v>
      </c>
      <c r="B23" s="63" t="s">
        <v>80</v>
      </c>
      <c r="C23" s="67" t="s">
        <v>78</v>
      </c>
    </row>
    <row r="25" spans="1:3" ht="29" x14ac:dyDescent="0.35">
      <c r="B25" s="18" t="s">
        <v>81</v>
      </c>
    </row>
    <row r="26" spans="1:3" x14ac:dyDescent="0.35">
      <c r="B26" s="18" t="s">
        <v>51</v>
      </c>
    </row>
    <row r="27" spans="1:3" ht="29" x14ac:dyDescent="0.35">
      <c r="B27" s="18" t="s">
        <v>82</v>
      </c>
    </row>
    <row r="28" spans="1:3" x14ac:dyDescent="0.35">
      <c r="B28" s="68" t="s">
        <v>50</v>
      </c>
    </row>
    <row r="29" spans="1:3" x14ac:dyDescent="0.35">
      <c r="B29" s="68"/>
    </row>
    <row r="30" spans="1:3" x14ac:dyDescent="0.35">
      <c r="B30" s="68"/>
    </row>
    <row r="31" spans="1:3" x14ac:dyDescent="0.35">
      <c r="B31" s="68"/>
    </row>
    <row r="32" spans="1:3" x14ac:dyDescent="0.35">
      <c r="B32" s="68"/>
    </row>
    <row r="33" spans="1:3" x14ac:dyDescent="0.35">
      <c r="B33" s="68"/>
    </row>
    <row r="34" spans="1:3" x14ac:dyDescent="0.35">
      <c r="B34" s="68"/>
    </row>
    <row r="35" spans="1:3" x14ac:dyDescent="0.35">
      <c r="B35" s="68"/>
    </row>
    <row r="36" spans="1:3" x14ac:dyDescent="0.35">
      <c r="A36" s="34"/>
      <c r="B36" s="1" t="s">
        <v>83</v>
      </c>
    </row>
    <row r="37" spans="1:3" x14ac:dyDescent="0.35">
      <c r="A37" s="37"/>
      <c r="B37" s="37" t="s">
        <v>84</v>
      </c>
      <c r="C37" s="37" t="s">
        <v>25</v>
      </c>
    </row>
    <row r="38" spans="1:3" x14ac:dyDescent="0.35">
      <c r="A38" s="48" t="s">
        <v>85</v>
      </c>
      <c r="B38" s="49" t="s">
        <v>86</v>
      </c>
      <c r="C38" s="48"/>
    </row>
    <row r="39" spans="1:3" ht="39" x14ac:dyDescent="0.35">
      <c r="A39" s="35">
        <v>1</v>
      </c>
      <c r="B39" s="36" t="s">
        <v>87</v>
      </c>
      <c r="C39" s="36" t="s">
        <v>88</v>
      </c>
    </row>
    <row r="40" spans="1:3" ht="26" x14ac:dyDescent="0.35">
      <c r="A40" s="38">
        <v>2</v>
      </c>
      <c r="B40" s="39" t="s">
        <v>89</v>
      </c>
      <c r="C40" s="39"/>
    </row>
    <row r="41" spans="1:3" x14ac:dyDescent="0.35">
      <c r="A41" s="41" t="s">
        <v>8</v>
      </c>
      <c r="B41" s="40" t="s">
        <v>90</v>
      </c>
      <c r="C41" s="36" t="s">
        <v>91</v>
      </c>
    </row>
    <row r="42" spans="1:3" x14ac:dyDescent="0.35">
      <c r="A42" s="41" t="s">
        <v>9</v>
      </c>
      <c r="B42" s="40" t="s">
        <v>92</v>
      </c>
      <c r="C42" s="36" t="s">
        <v>93</v>
      </c>
    </row>
    <row r="43" spans="1:3" x14ac:dyDescent="0.35">
      <c r="A43" s="41" t="s">
        <v>14</v>
      </c>
      <c r="B43" s="40" t="s">
        <v>94</v>
      </c>
      <c r="C43" s="36" t="s">
        <v>95</v>
      </c>
    </row>
    <row r="44" spans="1:3" x14ac:dyDescent="0.35">
      <c r="A44" s="41" t="s">
        <v>15</v>
      </c>
      <c r="B44" s="40" t="s">
        <v>96</v>
      </c>
      <c r="C44" s="36" t="s">
        <v>97</v>
      </c>
    </row>
    <row r="45" spans="1:3" ht="26" x14ac:dyDescent="0.35">
      <c r="A45" s="38">
        <v>3</v>
      </c>
      <c r="B45" s="39" t="s">
        <v>26</v>
      </c>
      <c r="C45" s="39"/>
    </row>
    <row r="46" spans="1:3" x14ac:dyDescent="0.35">
      <c r="A46" s="41" t="s">
        <v>34</v>
      </c>
      <c r="B46" s="40" t="s">
        <v>98</v>
      </c>
      <c r="C46" s="36" t="s">
        <v>99</v>
      </c>
    </row>
    <row r="47" spans="1:3" ht="26" x14ac:dyDescent="0.35">
      <c r="A47" s="41" t="s">
        <v>35</v>
      </c>
      <c r="B47" s="40" t="s">
        <v>100</v>
      </c>
      <c r="C47" s="36" t="s">
        <v>101</v>
      </c>
    </row>
    <row r="48" spans="1:3" ht="26" x14ac:dyDescent="0.35">
      <c r="A48" s="41" t="s">
        <v>36</v>
      </c>
      <c r="B48" s="40" t="s">
        <v>102</v>
      </c>
      <c r="C48" s="36" t="s">
        <v>103</v>
      </c>
    </row>
    <row r="49" spans="1:3" x14ac:dyDescent="0.35">
      <c r="A49" s="38">
        <v>4</v>
      </c>
      <c r="B49" s="39" t="s">
        <v>12</v>
      </c>
      <c r="C49" s="39"/>
    </row>
    <row r="50" spans="1:3" x14ac:dyDescent="0.35">
      <c r="A50" s="41" t="s">
        <v>37</v>
      </c>
      <c r="B50" s="40" t="s">
        <v>104</v>
      </c>
      <c r="C50" s="36" t="s">
        <v>105</v>
      </c>
    </row>
    <row r="51" spans="1:3" x14ac:dyDescent="0.35">
      <c r="A51" s="41" t="s">
        <v>38</v>
      </c>
      <c r="B51" s="40" t="s">
        <v>106</v>
      </c>
      <c r="C51" s="36" t="s">
        <v>107</v>
      </c>
    </row>
    <row r="52" spans="1:3" x14ac:dyDescent="0.35">
      <c r="A52" s="38">
        <v>5</v>
      </c>
      <c r="B52" s="39" t="s">
        <v>108</v>
      </c>
      <c r="C52" s="39"/>
    </row>
    <row r="53" spans="1:3" ht="26" x14ac:dyDescent="0.35">
      <c r="A53" s="41" t="s">
        <v>39</v>
      </c>
      <c r="B53" s="40" t="s">
        <v>109</v>
      </c>
      <c r="C53" s="36" t="s">
        <v>110</v>
      </c>
    </row>
    <row r="54" spans="1:3" ht="26" x14ac:dyDescent="0.35">
      <c r="A54" s="41" t="s">
        <v>40</v>
      </c>
      <c r="B54" s="40" t="s">
        <v>111</v>
      </c>
      <c r="C54" s="36" t="s">
        <v>112</v>
      </c>
    </row>
    <row r="55" spans="1:3" ht="26" x14ac:dyDescent="0.35">
      <c r="A55" s="35">
        <v>6</v>
      </c>
      <c r="B55" s="36" t="s">
        <v>113</v>
      </c>
      <c r="C55" s="36" t="s">
        <v>114</v>
      </c>
    </row>
    <row r="56" spans="1:3" x14ac:dyDescent="0.35">
      <c r="A56" s="38">
        <v>7</v>
      </c>
      <c r="B56" s="39" t="s">
        <v>27</v>
      </c>
      <c r="C56" s="39"/>
    </row>
    <row r="57" spans="1:3" x14ac:dyDescent="0.35">
      <c r="A57" s="41" t="s">
        <v>41</v>
      </c>
      <c r="B57" s="40" t="s">
        <v>28</v>
      </c>
      <c r="C57" s="36" t="s">
        <v>115</v>
      </c>
    </row>
    <row r="58" spans="1:3" x14ac:dyDescent="0.35">
      <c r="A58" s="41" t="s">
        <v>42</v>
      </c>
      <c r="B58" s="40" t="s">
        <v>116</v>
      </c>
      <c r="C58" s="36" t="s">
        <v>117</v>
      </c>
    </row>
    <row r="59" spans="1:3" x14ac:dyDescent="0.35">
      <c r="A59" s="38">
        <v>8</v>
      </c>
      <c r="B59" s="39" t="s">
        <v>118</v>
      </c>
      <c r="C59" s="39"/>
    </row>
    <row r="60" spans="1:3" x14ac:dyDescent="0.35">
      <c r="A60" s="41" t="s">
        <v>43</v>
      </c>
      <c r="B60" s="40" t="s">
        <v>119</v>
      </c>
      <c r="C60" s="36" t="s">
        <v>120</v>
      </c>
    </row>
    <row r="61" spans="1:3" x14ac:dyDescent="0.35">
      <c r="A61" s="41" t="s">
        <v>44</v>
      </c>
      <c r="B61" s="40" t="s">
        <v>118</v>
      </c>
      <c r="C61" s="36" t="s">
        <v>121</v>
      </c>
    </row>
    <row r="62" spans="1:3" x14ac:dyDescent="0.35">
      <c r="A62" s="38">
        <v>9</v>
      </c>
      <c r="B62" s="39" t="s">
        <v>122</v>
      </c>
      <c r="C62" s="39"/>
    </row>
    <row r="63" spans="1:3" ht="39" x14ac:dyDescent="0.35">
      <c r="A63" s="41" t="s">
        <v>45</v>
      </c>
      <c r="B63" s="40" t="s">
        <v>123</v>
      </c>
      <c r="C63" s="36" t="s">
        <v>124</v>
      </c>
    </row>
    <row r="64" spans="1:3" ht="39" x14ac:dyDescent="0.35">
      <c r="A64" s="41" t="s">
        <v>46</v>
      </c>
      <c r="B64" s="40" t="s">
        <v>123</v>
      </c>
      <c r="C64" s="36" t="s">
        <v>125</v>
      </c>
    </row>
    <row r="65" spans="1:3" ht="104" x14ac:dyDescent="0.35">
      <c r="A65" s="35">
        <v>10</v>
      </c>
      <c r="B65" s="36" t="s">
        <v>29</v>
      </c>
      <c r="C65" s="36" t="s">
        <v>126</v>
      </c>
    </row>
    <row r="66" spans="1:3" x14ac:dyDescent="0.35">
      <c r="A66" s="38">
        <v>11</v>
      </c>
      <c r="B66" s="39" t="s">
        <v>30</v>
      </c>
      <c r="C66" s="39"/>
    </row>
    <row r="67" spans="1:3" x14ac:dyDescent="0.35">
      <c r="A67" s="35" t="s">
        <v>47</v>
      </c>
      <c r="B67" s="36" t="s">
        <v>127</v>
      </c>
      <c r="C67" s="36" t="s">
        <v>128</v>
      </c>
    </row>
    <row r="68" spans="1:3" x14ac:dyDescent="0.35">
      <c r="A68" s="35" t="s">
        <v>48</v>
      </c>
      <c r="B68" s="36" t="s">
        <v>129</v>
      </c>
      <c r="C68" s="36" t="s">
        <v>130</v>
      </c>
    </row>
    <row r="69" spans="1:3" ht="39" x14ac:dyDescent="0.35">
      <c r="A69" s="35">
        <v>12</v>
      </c>
      <c r="B69" s="36" t="s">
        <v>31</v>
      </c>
      <c r="C69" s="36" t="s">
        <v>131</v>
      </c>
    </row>
    <row r="70" spans="1:3" x14ac:dyDescent="0.35">
      <c r="A70" s="35">
        <v>13</v>
      </c>
      <c r="B70" s="36" t="s">
        <v>32</v>
      </c>
      <c r="C70" s="36" t="s">
        <v>132</v>
      </c>
    </row>
    <row r="71" spans="1:3" ht="26" x14ac:dyDescent="0.35">
      <c r="A71" s="35">
        <v>14</v>
      </c>
      <c r="B71" s="36" t="s">
        <v>33</v>
      </c>
      <c r="C71" s="36" t="s">
        <v>133</v>
      </c>
    </row>
    <row r="72" spans="1:3" x14ac:dyDescent="0.35">
      <c r="A72" s="35">
        <v>15</v>
      </c>
      <c r="B72" s="36" t="s">
        <v>134</v>
      </c>
      <c r="C72" s="36" t="s">
        <v>135</v>
      </c>
    </row>
    <row r="73" spans="1:3" x14ac:dyDescent="0.35">
      <c r="A73" s="35">
        <v>16</v>
      </c>
      <c r="B73" s="36" t="s">
        <v>136</v>
      </c>
      <c r="C73" s="36" t="s">
        <v>137</v>
      </c>
    </row>
    <row r="74" spans="1:3" x14ac:dyDescent="0.35">
      <c r="A74" s="35">
        <v>17</v>
      </c>
      <c r="B74" s="36" t="s">
        <v>138</v>
      </c>
      <c r="C74" s="36" t="s">
        <v>139</v>
      </c>
    </row>
    <row r="75" spans="1:3" ht="26" x14ac:dyDescent="0.35">
      <c r="A75" s="35">
        <v>18</v>
      </c>
      <c r="B75" s="36" t="s">
        <v>140</v>
      </c>
      <c r="C75" s="36" t="s">
        <v>141</v>
      </c>
    </row>
    <row r="76" spans="1:3" ht="78" x14ac:dyDescent="0.35">
      <c r="A76" s="48" t="s">
        <v>19</v>
      </c>
      <c r="B76" s="49" t="s">
        <v>142</v>
      </c>
      <c r="C76" s="50" t="s">
        <v>143</v>
      </c>
    </row>
    <row r="77" spans="1:3" x14ac:dyDescent="0.35">
      <c r="B77" s="1" t="s">
        <v>144</v>
      </c>
    </row>
    <row r="78" spans="1:3" ht="159.5" x14ac:dyDescent="0.35">
      <c r="A78" s="60"/>
      <c r="B78" s="45">
        <v>1</v>
      </c>
      <c r="C78" s="46" t="s">
        <v>145</v>
      </c>
    </row>
    <row r="79" spans="1:3" x14ac:dyDescent="0.35">
      <c r="A79" s="61"/>
      <c r="B79" s="45">
        <v>2</v>
      </c>
      <c r="C79" s="46" t="s">
        <v>146</v>
      </c>
    </row>
    <row r="80" spans="1:3" ht="58" x14ac:dyDescent="0.35">
      <c r="A80" s="61"/>
      <c r="B80" s="45">
        <v>3</v>
      </c>
      <c r="C80" s="46" t="s">
        <v>147</v>
      </c>
    </row>
    <row r="81" spans="1:3" ht="43.5" x14ac:dyDescent="0.35">
      <c r="A81" s="61"/>
      <c r="B81" s="45">
        <v>4</v>
      </c>
      <c r="C81" s="46" t="s">
        <v>148</v>
      </c>
    </row>
    <row r="82" spans="1:3" x14ac:dyDescent="0.35">
      <c r="A82" s="61"/>
      <c r="B82" s="45">
        <v>5</v>
      </c>
      <c r="C82" s="46" t="s">
        <v>149</v>
      </c>
    </row>
    <row r="83" spans="1:3" ht="43.5" x14ac:dyDescent="0.35">
      <c r="A83" s="61"/>
      <c r="B83" s="45">
        <v>6</v>
      </c>
      <c r="C83" s="46" t="s">
        <v>150</v>
      </c>
    </row>
    <row r="84" spans="1:3" ht="43.5" x14ac:dyDescent="0.35">
      <c r="A84" s="61"/>
      <c r="B84" s="45">
        <v>7</v>
      </c>
      <c r="C84" s="46" t="s">
        <v>151</v>
      </c>
    </row>
    <row r="85" spans="1:3" ht="43.5" x14ac:dyDescent="0.35">
      <c r="A85" s="61"/>
      <c r="B85" s="45">
        <v>8</v>
      </c>
      <c r="C85" s="46" t="s">
        <v>152</v>
      </c>
    </row>
    <row r="86" spans="1:3" ht="43.5" x14ac:dyDescent="0.35">
      <c r="A86" s="61"/>
      <c r="B86" s="45">
        <v>9</v>
      </c>
      <c r="C86" s="46" t="s">
        <v>153</v>
      </c>
    </row>
    <row r="87" spans="1:3" ht="29" x14ac:dyDescent="0.35">
      <c r="A87" s="61"/>
      <c r="B87" s="45">
        <v>10</v>
      </c>
      <c r="C87" s="46" t="s">
        <v>154</v>
      </c>
    </row>
    <row r="88" spans="1:3" ht="87" x14ac:dyDescent="0.35">
      <c r="A88" s="61"/>
      <c r="B88" s="45">
        <v>11</v>
      </c>
      <c r="C88" s="46" t="s">
        <v>155</v>
      </c>
    </row>
    <row r="89" spans="1:3" ht="29" x14ac:dyDescent="0.35">
      <c r="A89" s="61"/>
      <c r="B89" s="45">
        <v>12</v>
      </c>
      <c r="C89" s="46" t="s">
        <v>156</v>
      </c>
    </row>
    <row r="90" spans="1:3" ht="43.5" x14ac:dyDescent="0.35">
      <c r="A90" s="61"/>
      <c r="B90" s="45">
        <v>13</v>
      </c>
      <c r="C90" s="46" t="s">
        <v>157</v>
      </c>
    </row>
    <row r="91" spans="1:3" ht="29" x14ac:dyDescent="0.35">
      <c r="A91" s="61"/>
      <c r="B91" s="45">
        <v>14</v>
      </c>
      <c r="C91" s="46" t="s">
        <v>158</v>
      </c>
    </row>
    <row r="92" spans="1:3" ht="29" x14ac:dyDescent="0.35">
      <c r="A92" s="61"/>
      <c r="B92" s="45">
        <v>15</v>
      </c>
      <c r="C92" s="46" t="s">
        <v>159</v>
      </c>
    </row>
    <row r="93" spans="1:3" ht="87" x14ac:dyDescent="0.35">
      <c r="A93" s="61"/>
      <c r="B93" s="45">
        <v>16</v>
      </c>
      <c r="C93" s="46" t="s">
        <v>160</v>
      </c>
    </row>
    <row r="94" spans="1:3" ht="58" x14ac:dyDescent="0.35">
      <c r="A94" s="61"/>
      <c r="B94" s="45">
        <v>17</v>
      </c>
      <c r="C94" s="46" t="s">
        <v>161</v>
      </c>
    </row>
    <row r="95" spans="1:3" ht="43.5" x14ac:dyDescent="0.35">
      <c r="A95" s="61"/>
      <c r="B95" s="45">
        <v>18</v>
      </c>
      <c r="C95" s="46" t="s">
        <v>162</v>
      </c>
    </row>
    <row r="96" spans="1:3" x14ac:dyDescent="0.35">
      <c r="A96" s="61"/>
      <c r="B96" s="45">
        <v>19</v>
      </c>
      <c r="C96" s="46" t="s">
        <v>163</v>
      </c>
    </row>
    <row r="97" spans="1:3" ht="43.5" x14ac:dyDescent="0.35">
      <c r="A97" s="61"/>
      <c r="B97" s="45">
        <v>20</v>
      </c>
      <c r="C97" s="46" t="s">
        <v>164</v>
      </c>
    </row>
    <row r="98" spans="1:3" ht="29" x14ac:dyDescent="0.35">
      <c r="A98" s="61"/>
      <c r="B98" s="45">
        <v>21</v>
      </c>
      <c r="C98" s="46" t="s">
        <v>165</v>
      </c>
    </row>
    <row r="99" spans="1:3" ht="72.5" x14ac:dyDescent="0.35">
      <c r="A99" s="61"/>
      <c r="B99" s="45">
        <v>22</v>
      </c>
      <c r="C99" s="46" t="s">
        <v>166</v>
      </c>
    </row>
    <row r="100" spans="1:3" ht="43.5" x14ac:dyDescent="0.35">
      <c r="A100" s="61"/>
      <c r="B100" s="45">
        <v>23</v>
      </c>
      <c r="C100" s="46" t="s">
        <v>167</v>
      </c>
    </row>
    <row r="101" spans="1:3" ht="29" x14ac:dyDescent="0.35">
      <c r="A101" s="61"/>
      <c r="B101" s="45">
        <v>24</v>
      </c>
      <c r="C101" s="46" t="s">
        <v>168</v>
      </c>
    </row>
    <row r="102" spans="1:3" ht="29" x14ac:dyDescent="0.35">
      <c r="A102" s="61"/>
      <c r="B102" s="45">
        <v>25</v>
      </c>
      <c r="C102" s="46" t="s">
        <v>169</v>
      </c>
    </row>
    <row r="103" spans="1:3" ht="58" x14ac:dyDescent="0.35">
      <c r="A103" s="61"/>
      <c r="B103" s="45">
        <v>26</v>
      </c>
      <c r="C103" s="46" t="s">
        <v>170</v>
      </c>
    </row>
    <row r="104" spans="1:3" ht="72.5" x14ac:dyDescent="0.35">
      <c r="A104" s="61"/>
      <c r="B104" s="45">
        <v>27</v>
      </c>
      <c r="C104" s="46" t="s">
        <v>171</v>
      </c>
    </row>
    <row r="105" spans="1:3" ht="130.5" x14ac:dyDescent="0.35">
      <c r="A105" s="61"/>
      <c r="B105" s="45">
        <v>28</v>
      </c>
      <c r="C105" s="46" t="s">
        <v>172</v>
      </c>
    </row>
    <row r="106" spans="1:3" ht="72.5" x14ac:dyDescent="0.35">
      <c r="A106" s="61"/>
      <c r="B106" s="45">
        <v>29</v>
      </c>
      <c r="C106" s="46" t="s">
        <v>173</v>
      </c>
    </row>
    <row r="107" spans="1:3" x14ac:dyDescent="0.35">
      <c r="A107" s="61"/>
      <c r="B107" s="45">
        <v>30</v>
      </c>
      <c r="C107" s="46" t="s">
        <v>174</v>
      </c>
    </row>
    <row r="108" spans="1:3" ht="72.5" x14ac:dyDescent="0.35">
      <c r="A108" s="61"/>
      <c r="B108" s="45">
        <v>31</v>
      </c>
      <c r="C108" s="46" t="s">
        <v>175</v>
      </c>
    </row>
    <row r="109" spans="1:3" ht="29" x14ac:dyDescent="0.35">
      <c r="A109" s="61"/>
      <c r="B109" s="45">
        <v>32</v>
      </c>
      <c r="C109" s="46" t="s">
        <v>221</v>
      </c>
    </row>
    <row r="110" spans="1:3" ht="58" x14ac:dyDescent="0.35">
      <c r="A110" s="61"/>
      <c r="B110" s="45">
        <v>33</v>
      </c>
      <c r="C110" s="46" t="s">
        <v>176</v>
      </c>
    </row>
    <row r="111" spans="1:3" ht="29" x14ac:dyDescent="0.35">
      <c r="A111" s="61"/>
      <c r="B111" s="45">
        <v>34</v>
      </c>
      <c r="C111" s="46" t="s">
        <v>177</v>
      </c>
    </row>
    <row r="112" spans="1:3" ht="58" x14ac:dyDescent="0.35">
      <c r="A112" s="61"/>
      <c r="B112" s="45">
        <v>35</v>
      </c>
      <c r="C112" s="46" t="s">
        <v>222</v>
      </c>
    </row>
    <row r="113" spans="1:3" ht="43.5" x14ac:dyDescent="0.35">
      <c r="A113" s="61"/>
      <c r="B113" s="45">
        <v>36</v>
      </c>
      <c r="C113" s="46" t="s">
        <v>223</v>
      </c>
    </row>
    <row r="114" spans="1:3" ht="29" x14ac:dyDescent="0.35">
      <c r="A114" s="61"/>
      <c r="B114" s="45">
        <v>37</v>
      </c>
      <c r="C114" s="46" t="s">
        <v>178</v>
      </c>
    </row>
    <row r="115" spans="1:3" ht="58" x14ac:dyDescent="0.35">
      <c r="A115" s="61"/>
      <c r="B115" s="45">
        <v>38</v>
      </c>
      <c r="C115" s="46" t="s">
        <v>224</v>
      </c>
    </row>
    <row r="116" spans="1:3" ht="101.5" x14ac:dyDescent="0.35">
      <c r="A116" s="61"/>
      <c r="B116" s="45">
        <v>39</v>
      </c>
      <c r="C116" s="46" t="s">
        <v>225</v>
      </c>
    </row>
    <row r="117" spans="1:3" ht="29" x14ac:dyDescent="0.35">
      <c r="A117" s="61"/>
      <c r="B117" s="45">
        <v>40</v>
      </c>
      <c r="C117" s="46" t="s">
        <v>226</v>
      </c>
    </row>
    <row r="118" spans="1:3" ht="29" x14ac:dyDescent="0.35">
      <c r="A118" s="61"/>
      <c r="B118" s="45">
        <v>41</v>
      </c>
      <c r="C118" s="46" t="s">
        <v>227</v>
      </c>
    </row>
    <row r="119" spans="1:3" ht="29" x14ac:dyDescent="0.35">
      <c r="A119" s="61"/>
      <c r="B119" s="45">
        <v>42</v>
      </c>
      <c r="C119" s="46" t="s">
        <v>228</v>
      </c>
    </row>
    <row r="120" spans="1:3" ht="43.5" x14ac:dyDescent="0.35">
      <c r="A120" s="61"/>
      <c r="B120" s="45">
        <v>43</v>
      </c>
      <c r="C120" s="46" t="s">
        <v>229</v>
      </c>
    </row>
    <row r="121" spans="1:3" x14ac:dyDescent="0.35">
      <c r="A121" s="61"/>
      <c r="B121" s="45">
        <v>44</v>
      </c>
      <c r="C121" s="46" t="s">
        <v>230</v>
      </c>
    </row>
    <row r="122" spans="1:3" ht="72.5" x14ac:dyDescent="0.35">
      <c r="A122" s="61"/>
      <c r="B122" s="45">
        <v>45</v>
      </c>
      <c r="C122" s="46" t="s">
        <v>231</v>
      </c>
    </row>
    <row r="123" spans="1:3" ht="29" x14ac:dyDescent="0.35">
      <c r="A123" s="61"/>
      <c r="B123" s="45">
        <v>46</v>
      </c>
      <c r="C123" s="46" t="s">
        <v>232</v>
      </c>
    </row>
    <row r="124" spans="1:3" ht="43.5" x14ac:dyDescent="0.35">
      <c r="A124" s="61"/>
      <c r="B124" s="45">
        <v>47</v>
      </c>
      <c r="C124" s="46" t="s">
        <v>179</v>
      </c>
    </row>
    <row r="125" spans="1:3" ht="87" x14ac:dyDescent="0.35">
      <c r="A125" s="61"/>
      <c r="B125" s="45">
        <v>48</v>
      </c>
      <c r="C125" s="46" t="s">
        <v>233</v>
      </c>
    </row>
    <row r="126" spans="1:3" ht="29" x14ac:dyDescent="0.35">
      <c r="A126" s="61"/>
      <c r="B126" s="45">
        <v>49</v>
      </c>
      <c r="C126" s="46" t="s">
        <v>234</v>
      </c>
    </row>
    <row r="127" spans="1:3" ht="43.5" x14ac:dyDescent="0.35">
      <c r="A127" s="61"/>
      <c r="B127" s="45">
        <v>50</v>
      </c>
      <c r="C127" s="46" t="s">
        <v>235</v>
      </c>
    </row>
    <row r="128" spans="1:3" ht="58" x14ac:dyDescent="0.35">
      <c r="A128" s="61"/>
      <c r="B128" s="45">
        <v>51</v>
      </c>
      <c r="C128" s="46" t="s">
        <v>236</v>
      </c>
    </row>
    <row r="129" spans="1:3" ht="72.5" x14ac:dyDescent="0.35">
      <c r="A129" s="61"/>
      <c r="B129" s="45">
        <v>52</v>
      </c>
      <c r="C129" s="46" t="s">
        <v>237</v>
      </c>
    </row>
    <row r="130" spans="1:3" ht="43.5" x14ac:dyDescent="0.35">
      <c r="A130" s="61"/>
      <c r="B130" s="45">
        <v>53</v>
      </c>
      <c r="C130" s="46" t="s">
        <v>238</v>
      </c>
    </row>
    <row r="131" spans="1:3" ht="43.5" x14ac:dyDescent="0.35">
      <c r="A131" s="61"/>
      <c r="B131" s="45">
        <v>54</v>
      </c>
      <c r="C131" s="46" t="s">
        <v>180</v>
      </c>
    </row>
    <row r="132" spans="1:3" ht="43.5" x14ac:dyDescent="0.35">
      <c r="A132" s="61"/>
      <c r="B132" s="45">
        <v>55</v>
      </c>
      <c r="C132" s="47" t="s">
        <v>181</v>
      </c>
    </row>
    <row r="133" spans="1:3" ht="43.5" x14ac:dyDescent="0.35">
      <c r="A133" s="61"/>
      <c r="B133" s="45">
        <v>56</v>
      </c>
      <c r="C133" s="46" t="s">
        <v>182</v>
      </c>
    </row>
    <row r="134" spans="1:3" ht="43.5" x14ac:dyDescent="0.35">
      <c r="A134" s="61"/>
      <c r="B134" s="45">
        <v>57</v>
      </c>
      <c r="C134" s="46" t="s">
        <v>239</v>
      </c>
    </row>
    <row r="135" spans="1:3" ht="43.5" x14ac:dyDescent="0.35">
      <c r="A135" s="61"/>
      <c r="B135" s="45">
        <v>58</v>
      </c>
      <c r="C135" s="46" t="s">
        <v>183</v>
      </c>
    </row>
    <row r="136" spans="1:3" ht="58" x14ac:dyDescent="0.35">
      <c r="A136" s="61"/>
      <c r="B136" s="45">
        <v>59</v>
      </c>
      <c r="C136" s="46" t="s">
        <v>240</v>
      </c>
    </row>
    <row r="137" spans="1:3" ht="29" x14ac:dyDescent="0.35">
      <c r="A137" s="61"/>
      <c r="B137" s="45">
        <v>60</v>
      </c>
      <c r="C137" s="46" t="s">
        <v>184</v>
      </c>
    </row>
    <row r="138" spans="1:3" x14ac:dyDescent="0.35">
      <c r="A138" s="61"/>
      <c r="B138" s="45">
        <v>61</v>
      </c>
      <c r="C138" s="46" t="s">
        <v>185</v>
      </c>
    </row>
    <row r="139" spans="1:3" ht="29" x14ac:dyDescent="0.35">
      <c r="A139" s="61"/>
      <c r="B139" s="45">
        <v>62</v>
      </c>
      <c r="C139" s="46" t="s">
        <v>186</v>
      </c>
    </row>
    <row r="140" spans="1:3" ht="43.5" x14ac:dyDescent="0.35">
      <c r="A140" s="61"/>
      <c r="B140" s="45">
        <v>63</v>
      </c>
      <c r="C140" s="46" t="s">
        <v>241</v>
      </c>
    </row>
    <row r="141" spans="1:3" ht="29" x14ac:dyDescent="0.35">
      <c r="A141" s="61"/>
      <c r="B141" s="45">
        <v>64</v>
      </c>
      <c r="C141" s="46" t="s">
        <v>242</v>
      </c>
    </row>
    <row r="142" spans="1:3" ht="29" x14ac:dyDescent="0.35">
      <c r="A142" s="61"/>
      <c r="B142" s="45">
        <v>65</v>
      </c>
      <c r="C142" s="46" t="s">
        <v>249</v>
      </c>
    </row>
    <row r="143" spans="1:3" ht="29" x14ac:dyDescent="0.35">
      <c r="A143" s="61"/>
      <c r="B143" s="45">
        <v>66</v>
      </c>
      <c r="C143" s="46" t="s">
        <v>248</v>
      </c>
    </row>
    <row r="144" spans="1:3" ht="29" x14ac:dyDescent="0.35">
      <c r="A144" s="61"/>
      <c r="B144" s="45">
        <v>67</v>
      </c>
      <c r="C144" s="46" t="s">
        <v>243</v>
      </c>
    </row>
    <row r="145" spans="1:3" ht="29" x14ac:dyDescent="0.35">
      <c r="A145" s="61"/>
      <c r="B145" s="45">
        <v>68</v>
      </c>
      <c r="C145" s="46" t="s">
        <v>250</v>
      </c>
    </row>
    <row r="146" spans="1:3" ht="43.5" x14ac:dyDescent="0.35">
      <c r="A146" s="61"/>
      <c r="B146" s="45">
        <v>69</v>
      </c>
      <c r="C146" s="46" t="s">
        <v>187</v>
      </c>
    </row>
    <row r="147" spans="1:3" ht="58" x14ac:dyDescent="0.35">
      <c r="A147" s="61"/>
      <c r="B147" s="45">
        <v>70</v>
      </c>
      <c r="C147" s="46" t="s">
        <v>244</v>
      </c>
    </row>
    <row r="148" spans="1:3" ht="87" x14ac:dyDescent="0.35">
      <c r="A148" s="61"/>
      <c r="B148" s="45">
        <v>71</v>
      </c>
      <c r="C148" s="46" t="s">
        <v>245</v>
      </c>
    </row>
    <row r="149" spans="1:3" ht="29" x14ac:dyDescent="0.35">
      <c r="A149" s="61"/>
      <c r="B149" s="45">
        <v>72</v>
      </c>
      <c r="C149" s="46" t="s">
        <v>188</v>
      </c>
    </row>
    <row r="150" spans="1:3" ht="43.5" x14ac:dyDescent="0.35">
      <c r="A150" s="61"/>
      <c r="B150" s="45">
        <v>73</v>
      </c>
      <c r="C150" s="46" t="s">
        <v>246</v>
      </c>
    </row>
    <row r="151" spans="1:3" ht="72.5" x14ac:dyDescent="0.35">
      <c r="A151" s="62"/>
      <c r="B151" s="45">
        <v>74</v>
      </c>
      <c r="C151" s="46" t="s">
        <v>247</v>
      </c>
    </row>
  </sheetData>
  <mergeCells count="3">
    <mergeCell ref="B8:B10"/>
    <mergeCell ref="B11:B14"/>
    <mergeCell ref="B5:B7"/>
  </mergeCells>
  <phoneticPr fontId="8" type="noConversion"/>
  <hyperlinks>
    <hyperlink ref="C15" r:id="rId1" xr:uid="{00000000-0004-0000-0100-000000000000}"/>
    <hyperlink ref="B20" r:id="rId2" display="http://77.46.150.206/app/dozvole/01upravljanjeotpadom/index.php?code=1" xr:uid="{00000000-0004-0000-0100-000001000000}"/>
    <hyperlink ref="B21" r:id="rId3" display="http://77.46.150.206/app/dozvole/02ambalaza/ambalaza.php?code=1" xr:uid="{00000000-0004-0000-0100-000002000000}"/>
    <hyperlink ref="B22" r:id="rId4" display="http://77.46.150.206/app/dozvole/03oduzete/oduzete.php?code=1" xr:uid="{00000000-0004-0000-0100-000003000000}"/>
    <hyperlink ref="B23" r:id="rId5" display="http://77.46.150.206/app/dozvole/04posrednici/posrednici.php?code=1" xr:uid="{00000000-0004-0000-0100-000004000000}"/>
    <hyperlink ref="B28" r:id="rId6" xr:uid="{00000000-0004-0000-0100-000005000000}"/>
  </hyperlinks>
  <printOptions horizontalCentered="1"/>
  <pageMargins left="0.7" right="0.7" top="0.75" bottom="0.75" header="0.3" footer="0.3"/>
  <pageSetup paperSize="9" orientation="landscape" horizontalDpi="1200" verticalDpi="1200" r:id="rId7"/>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33" workbookViewId="0">
      <selection activeCell="B26" sqref="B26"/>
    </sheetView>
  </sheetViews>
  <sheetFormatPr defaultRowHeight="14.5" x14ac:dyDescent="0.35"/>
  <cols>
    <col min="1" max="1" width="5.26953125" style="2" customWidth="1"/>
    <col min="2" max="2" width="30.453125" customWidth="1"/>
    <col min="3" max="3" width="8.7265625" customWidth="1"/>
    <col min="4" max="12" width="6.54296875" customWidth="1"/>
    <col min="13" max="13" width="7.453125" bestFit="1" customWidth="1"/>
    <col min="14" max="15" width="6.54296875" customWidth="1"/>
    <col min="16" max="16" width="7.453125" bestFit="1" customWidth="1"/>
  </cols>
  <sheetData>
    <row r="1" spans="1:18" ht="15" thickBot="1" x14ac:dyDescent="0.4">
      <c r="A1" s="8"/>
      <c r="B1" s="14" t="s">
        <v>189</v>
      </c>
      <c r="C1" s="8">
        <v>2025</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4"/>
      <c r="B3" s="15" t="s">
        <v>190</v>
      </c>
      <c r="C3" s="15"/>
      <c r="D3" s="3"/>
      <c r="E3" s="3"/>
      <c r="F3" s="3"/>
      <c r="G3" s="3"/>
      <c r="H3" s="3"/>
      <c r="I3" s="3"/>
      <c r="J3" s="3"/>
      <c r="K3" s="3"/>
      <c r="L3" s="3"/>
      <c r="M3" s="3"/>
      <c r="N3" s="3"/>
      <c r="O3" s="31" t="s">
        <v>18</v>
      </c>
      <c r="P3" s="75">
        <f>+C1</f>
        <v>2025</v>
      </c>
    </row>
    <row r="4" spans="1:18" ht="15" customHeight="1" x14ac:dyDescent="0.35">
      <c r="A4" s="100" t="s">
        <v>0</v>
      </c>
      <c r="B4" s="100" t="s">
        <v>84</v>
      </c>
      <c r="C4" s="101" t="s">
        <v>194</v>
      </c>
      <c r="D4" s="103" t="s">
        <v>195</v>
      </c>
      <c r="E4" s="103"/>
      <c r="F4" s="103"/>
      <c r="G4" s="103"/>
      <c r="H4" s="103"/>
      <c r="I4" s="103"/>
      <c r="J4" s="103"/>
      <c r="K4" s="103"/>
      <c r="L4" s="103"/>
      <c r="M4" s="103"/>
      <c r="N4" s="103"/>
      <c r="O4" s="103"/>
      <c r="P4" s="100" t="s">
        <v>196</v>
      </c>
    </row>
    <row r="5" spans="1:18" x14ac:dyDescent="0.35">
      <c r="A5" s="100"/>
      <c r="B5" s="100"/>
      <c r="C5" s="102"/>
      <c r="D5" s="32" t="s">
        <v>1</v>
      </c>
      <c r="E5" s="32" t="s">
        <v>19</v>
      </c>
      <c r="F5" s="32" t="s">
        <v>2</v>
      </c>
      <c r="G5" s="32" t="s">
        <v>3</v>
      </c>
      <c r="H5" s="32" t="s">
        <v>197</v>
      </c>
      <c r="I5" s="32" t="s">
        <v>4</v>
      </c>
      <c r="J5" s="32" t="s">
        <v>7</v>
      </c>
      <c r="K5" s="32" t="s">
        <v>20</v>
      </c>
      <c r="L5" s="32" t="s">
        <v>21</v>
      </c>
      <c r="M5" s="32" t="s">
        <v>22</v>
      </c>
      <c r="N5" s="32" t="s">
        <v>23</v>
      </c>
      <c r="O5" s="32" t="s">
        <v>24</v>
      </c>
      <c r="P5" s="100"/>
    </row>
    <row r="6" spans="1:18" x14ac:dyDescent="0.35">
      <c r="A6" s="72">
        <v>1</v>
      </c>
      <c r="B6" s="76" t="s">
        <v>87</v>
      </c>
      <c r="C6" s="21" t="s">
        <v>52</v>
      </c>
      <c r="D6" s="77"/>
      <c r="E6" s="77"/>
      <c r="F6" s="77"/>
      <c r="G6" s="77"/>
      <c r="H6" s="77"/>
      <c r="I6" s="77"/>
      <c r="J6" s="77"/>
      <c r="K6" s="77"/>
      <c r="L6" s="77"/>
      <c r="M6" s="77"/>
      <c r="N6" s="77"/>
      <c r="O6" s="77"/>
      <c r="P6" s="74">
        <f t="shared" ref="P6:P18" si="0">SUM(D6:O6)</f>
        <v>0</v>
      </c>
    </row>
    <row r="7" spans="1:18" x14ac:dyDescent="0.35">
      <c r="A7" s="73">
        <v>2</v>
      </c>
      <c r="B7" s="76" t="s">
        <v>191</v>
      </c>
      <c r="C7" s="21" t="s">
        <v>52</v>
      </c>
      <c r="D7" s="77"/>
      <c r="E7" s="77"/>
      <c r="F7" s="77"/>
      <c r="G7" s="77"/>
      <c r="H7" s="77"/>
      <c r="I7" s="77"/>
      <c r="J7" s="77"/>
      <c r="K7" s="77"/>
      <c r="L7" s="77"/>
      <c r="M7" s="77"/>
      <c r="N7" s="77"/>
      <c r="O7" s="77"/>
      <c r="P7" s="74">
        <f t="shared" si="0"/>
        <v>0</v>
      </c>
      <c r="R7" s="69"/>
    </row>
    <row r="8" spans="1:18" x14ac:dyDescent="0.35">
      <c r="A8" s="73">
        <v>3</v>
      </c>
      <c r="B8" s="76" t="s">
        <v>10</v>
      </c>
      <c r="C8" s="21" t="s">
        <v>52</v>
      </c>
      <c r="D8" s="77"/>
      <c r="E8" s="77"/>
      <c r="F8" s="77"/>
      <c r="G8" s="77"/>
      <c r="H8" s="77"/>
      <c r="I8" s="77"/>
      <c r="J8" s="77"/>
      <c r="K8" s="77"/>
      <c r="L8" s="77"/>
      <c r="M8" s="77"/>
      <c r="N8" s="77"/>
      <c r="O8" s="77"/>
      <c r="P8" s="74">
        <f t="shared" si="0"/>
        <v>0</v>
      </c>
      <c r="R8" s="69"/>
    </row>
    <row r="9" spans="1:18" x14ac:dyDescent="0.35">
      <c r="A9" s="72">
        <v>4</v>
      </c>
      <c r="B9" s="76" t="s">
        <v>12</v>
      </c>
      <c r="C9" s="21" t="s">
        <v>52</v>
      </c>
      <c r="D9" s="77"/>
      <c r="E9" s="77"/>
      <c r="F9" s="77"/>
      <c r="G9" s="77"/>
      <c r="H9" s="77"/>
      <c r="I9" s="77"/>
      <c r="J9" s="77"/>
      <c r="K9" s="77"/>
      <c r="L9" s="77"/>
      <c r="M9" s="77"/>
      <c r="N9" s="77"/>
      <c r="O9" s="77"/>
      <c r="P9" s="74">
        <f t="shared" si="0"/>
        <v>0</v>
      </c>
      <c r="R9" s="69"/>
    </row>
    <row r="10" spans="1:18" x14ac:dyDescent="0.35">
      <c r="A10" s="73">
        <v>5</v>
      </c>
      <c r="B10" s="76" t="s">
        <v>108</v>
      </c>
      <c r="C10" s="21" t="s">
        <v>52</v>
      </c>
      <c r="D10" s="77"/>
      <c r="E10" s="77"/>
      <c r="F10" s="77"/>
      <c r="G10" s="77"/>
      <c r="H10" s="77"/>
      <c r="I10" s="77"/>
      <c r="J10" s="77"/>
      <c r="K10" s="77"/>
      <c r="L10" s="77"/>
      <c r="M10" s="77"/>
      <c r="N10" s="77"/>
      <c r="O10" s="77"/>
      <c r="P10" s="74">
        <f t="shared" si="0"/>
        <v>0</v>
      </c>
      <c r="R10" s="69"/>
    </row>
    <row r="11" spans="1:18" x14ac:dyDescent="0.35">
      <c r="A11" s="73">
        <v>6</v>
      </c>
      <c r="B11" s="76" t="s">
        <v>27</v>
      </c>
      <c r="C11" s="21" t="s">
        <v>52</v>
      </c>
      <c r="D11" s="77"/>
      <c r="E11" s="77"/>
      <c r="F11" s="77"/>
      <c r="G11" s="77"/>
      <c r="H11" s="77"/>
      <c r="I11" s="77"/>
      <c r="J11" s="77"/>
      <c r="K11" s="77"/>
      <c r="L11" s="77"/>
      <c r="M11" s="77"/>
      <c r="N11" s="77"/>
      <c r="O11" s="77"/>
      <c r="P11" s="74">
        <f t="shared" si="0"/>
        <v>0</v>
      </c>
      <c r="R11" s="69"/>
    </row>
    <row r="12" spans="1:18" x14ac:dyDescent="0.35">
      <c r="A12" s="72">
        <v>7</v>
      </c>
      <c r="B12" s="76" t="s">
        <v>118</v>
      </c>
      <c r="C12" s="21" t="s">
        <v>52</v>
      </c>
      <c r="D12" s="77"/>
      <c r="E12" s="77"/>
      <c r="F12" s="77"/>
      <c r="G12" s="77"/>
      <c r="H12" s="77"/>
      <c r="I12" s="77"/>
      <c r="J12" s="77"/>
      <c r="K12" s="77"/>
      <c r="L12" s="77"/>
      <c r="M12" s="77"/>
      <c r="N12" s="77"/>
      <c r="O12" s="77"/>
      <c r="P12" s="74">
        <f t="shared" si="0"/>
        <v>0</v>
      </c>
      <c r="R12" s="69"/>
    </row>
    <row r="13" spans="1:18" x14ac:dyDescent="0.35">
      <c r="A13" s="73">
        <v>8</v>
      </c>
      <c r="B13" s="76" t="s">
        <v>122</v>
      </c>
      <c r="C13" s="21" t="s">
        <v>52</v>
      </c>
      <c r="D13" s="77"/>
      <c r="E13" s="77"/>
      <c r="F13" s="77"/>
      <c r="G13" s="77"/>
      <c r="H13" s="77"/>
      <c r="I13" s="77"/>
      <c r="J13" s="77"/>
      <c r="K13" s="77"/>
      <c r="L13" s="77"/>
      <c r="M13" s="77"/>
      <c r="N13" s="77"/>
      <c r="O13" s="77"/>
      <c r="P13" s="74">
        <f t="shared" si="0"/>
        <v>0</v>
      </c>
      <c r="R13" s="69"/>
    </row>
    <row r="14" spans="1:18" ht="26" x14ac:dyDescent="0.35">
      <c r="A14" s="73">
        <v>9</v>
      </c>
      <c r="B14" s="76" t="s">
        <v>29</v>
      </c>
      <c r="C14" s="21" t="s">
        <v>52</v>
      </c>
      <c r="D14" s="77"/>
      <c r="E14" s="77"/>
      <c r="F14" s="77"/>
      <c r="G14" s="77"/>
      <c r="H14" s="77"/>
      <c r="I14" s="77"/>
      <c r="J14" s="77"/>
      <c r="K14" s="77"/>
      <c r="L14" s="77"/>
      <c r="M14" s="77"/>
      <c r="N14" s="77"/>
      <c r="O14" s="77"/>
      <c r="P14" s="74">
        <f t="shared" si="0"/>
        <v>0</v>
      </c>
    </row>
    <row r="15" spans="1:18" x14ac:dyDescent="0.35">
      <c r="A15" s="72">
        <v>10</v>
      </c>
      <c r="B15" s="76" t="s">
        <v>31</v>
      </c>
      <c r="C15" s="21" t="s">
        <v>52</v>
      </c>
      <c r="D15" s="77"/>
      <c r="E15" s="77"/>
      <c r="F15" s="77"/>
      <c r="G15" s="77"/>
      <c r="H15" s="77"/>
      <c r="I15" s="77"/>
      <c r="J15" s="77"/>
      <c r="K15" s="77"/>
      <c r="L15" s="77"/>
      <c r="M15" s="77"/>
      <c r="N15" s="77"/>
      <c r="O15" s="77"/>
      <c r="P15" s="74">
        <f t="shared" si="0"/>
        <v>0</v>
      </c>
    </row>
    <row r="16" spans="1:18" x14ac:dyDescent="0.35">
      <c r="A16" s="73">
        <v>11</v>
      </c>
      <c r="B16" s="76" t="s">
        <v>32</v>
      </c>
      <c r="C16" s="21" t="s">
        <v>52</v>
      </c>
      <c r="D16" s="77"/>
      <c r="E16" s="77"/>
      <c r="F16" s="77"/>
      <c r="G16" s="77"/>
      <c r="H16" s="77"/>
      <c r="I16" s="77"/>
      <c r="J16" s="77"/>
      <c r="K16" s="77"/>
      <c r="L16" s="77"/>
      <c r="M16" s="77"/>
      <c r="N16" s="77"/>
      <c r="O16" s="77"/>
      <c r="P16" s="74">
        <f t="shared" si="0"/>
        <v>0</v>
      </c>
    </row>
    <row r="17" spans="1:18" x14ac:dyDescent="0.35">
      <c r="A17" s="73">
        <v>12</v>
      </c>
      <c r="B17" s="76" t="s">
        <v>192</v>
      </c>
      <c r="C17" s="21" t="s">
        <v>52</v>
      </c>
      <c r="D17" s="77"/>
      <c r="E17" s="77"/>
      <c r="F17" s="77"/>
      <c r="G17" s="77"/>
      <c r="H17" s="77"/>
      <c r="I17" s="77"/>
      <c r="J17" s="77"/>
      <c r="K17" s="77"/>
      <c r="L17" s="77"/>
      <c r="M17" s="77"/>
      <c r="N17" s="77"/>
      <c r="O17" s="77"/>
      <c r="P17" s="74">
        <f t="shared" si="0"/>
        <v>0</v>
      </c>
    </row>
    <row r="18" spans="1:18" x14ac:dyDescent="0.35">
      <c r="A18" s="78"/>
      <c r="B18" s="79" t="s">
        <v>193</v>
      </c>
      <c r="C18" s="78" t="s">
        <v>52</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5">
      <c r="A19" s="4"/>
      <c r="B19" s="3"/>
      <c r="C19" s="3"/>
      <c r="D19" s="3"/>
      <c r="E19" s="3"/>
      <c r="F19" s="3"/>
      <c r="G19" s="3"/>
      <c r="H19" s="3"/>
      <c r="I19" s="3"/>
      <c r="J19" s="3"/>
      <c r="K19" s="3"/>
      <c r="L19" s="3"/>
      <c r="M19" s="3"/>
      <c r="N19" s="3"/>
      <c r="O19" s="3"/>
      <c r="P19" s="3"/>
    </row>
    <row r="20" spans="1:18" x14ac:dyDescent="0.35">
      <c r="A20" s="4"/>
      <c r="B20" s="1" t="s">
        <v>199</v>
      </c>
      <c r="C20" s="15"/>
      <c r="D20" s="3"/>
      <c r="E20" s="3"/>
      <c r="F20" s="3"/>
      <c r="G20" s="3"/>
      <c r="H20" s="3"/>
      <c r="I20" s="3"/>
      <c r="J20" s="3"/>
      <c r="K20" s="3"/>
      <c r="L20" s="3"/>
      <c r="M20" s="3"/>
      <c r="N20" s="3"/>
      <c r="O20" s="31" t="s">
        <v>18</v>
      </c>
      <c r="P20" s="75">
        <f>+P3</f>
        <v>2025</v>
      </c>
    </row>
    <row r="21" spans="1:18" ht="15" customHeight="1" x14ac:dyDescent="0.35">
      <c r="A21" s="100" t="s">
        <v>0</v>
      </c>
      <c r="B21" s="100" t="s">
        <v>84</v>
      </c>
      <c r="C21" s="101" t="s">
        <v>194</v>
      </c>
      <c r="D21" s="103" t="s">
        <v>195</v>
      </c>
      <c r="E21" s="103"/>
      <c r="F21" s="103"/>
      <c r="G21" s="103"/>
      <c r="H21" s="103"/>
      <c r="I21" s="103"/>
      <c r="J21" s="103"/>
      <c r="K21" s="103"/>
      <c r="L21" s="103"/>
      <c r="M21" s="103"/>
      <c r="N21" s="103"/>
      <c r="O21" s="103"/>
      <c r="P21" s="100" t="s">
        <v>196</v>
      </c>
    </row>
    <row r="22" spans="1:18" x14ac:dyDescent="0.35">
      <c r="A22" s="100"/>
      <c r="B22" s="100"/>
      <c r="C22" s="102"/>
      <c r="D22" s="32" t="s">
        <v>1</v>
      </c>
      <c r="E22" s="32" t="s">
        <v>19</v>
      </c>
      <c r="F22" s="32" t="s">
        <v>2</v>
      </c>
      <c r="G22" s="32" t="s">
        <v>3</v>
      </c>
      <c r="H22" s="32" t="s">
        <v>197</v>
      </c>
      <c r="I22" s="32" t="s">
        <v>4</v>
      </c>
      <c r="J22" s="32" t="s">
        <v>7</v>
      </c>
      <c r="K22" s="32" t="s">
        <v>20</v>
      </c>
      <c r="L22" s="32" t="s">
        <v>21</v>
      </c>
      <c r="M22" s="32" t="s">
        <v>22</v>
      </c>
      <c r="N22" s="32" t="s">
        <v>23</v>
      </c>
      <c r="O22" s="32" t="s">
        <v>24</v>
      </c>
      <c r="P22" s="100"/>
    </row>
    <row r="23" spans="1:18" x14ac:dyDescent="0.35">
      <c r="A23" s="72">
        <v>1</v>
      </c>
      <c r="B23" s="76" t="s">
        <v>87</v>
      </c>
      <c r="C23" s="21" t="s">
        <v>52</v>
      </c>
      <c r="D23" s="77"/>
      <c r="E23" s="77"/>
      <c r="F23" s="77"/>
      <c r="G23" s="77"/>
      <c r="H23" s="77"/>
      <c r="I23" s="77"/>
      <c r="J23" s="77"/>
      <c r="K23" s="77"/>
      <c r="L23" s="77"/>
      <c r="M23" s="77"/>
      <c r="N23" s="77"/>
      <c r="O23" s="77"/>
      <c r="P23" s="74">
        <f t="shared" ref="P23:P27" si="2">SUM(D23:O23)</f>
        <v>0</v>
      </c>
    </row>
    <row r="24" spans="1:18" x14ac:dyDescent="0.35">
      <c r="A24" s="73">
        <v>2</v>
      </c>
      <c r="B24" s="76" t="s">
        <v>11</v>
      </c>
      <c r="C24" s="21" t="s">
        <v>52</v>
      </c>
      <c r="D24" s="77"/>
      <c r="E24" s="77"/>
      <c r="F24" s="77"/>
      <c r="G24" s="77"/>
      <c r="H24" s="77"/>
      <c r="I24" s="77"/>
      <c r="J24" s="77"/>
      <c r="K24" s="77"/>
      <c r="L24" s="77"/>
      <c r="M24" s="77"/>
      <c r="N24" s="77"/>
      <c r="O24" s="77"/>
      <c r="P24" s="74">
        <f t="shared" si="2"/>
        <v>0</v>
      </c>
      <c r="R24" s="69"/>
    </row>
    <row r="25" spans="1:18" x14ac:dyDescent="0.35">
      <c r="A25" s="73">
        <v>3</v>
      </c>
      <c r="B25" s="76" t="s">
        <v>10</v>
      </c>
      <c r="C25" s="21" t="s">
        <v>52</v>
      </c>
      <c r="D25" s="77"/>
      <c r="E25" s="77"/>
      <c r="F25" s="77"/>
      <c r="G25" s="77"/>
      <c r="H25" s="77"/>
      <c r="I25" s="77"/>
      <c r="J25" s="77"/>
      <c r="K25" s="77"/>
      <c r="L25" s="77"/>
      <c r="M25" s="77"/>
      <c r="N25" s="77"/>
      <c r="O25" s="77"/>
      <c r="P25" s="74">
        <f t="shared" si="2"/>
        <v>0</v>
      </c>
      <c r="R25" s="69"/>
    </row>
    <row r="26" spans="1:18" x14ac:dyDescent="0.35">
      <c r="A26" s="72">
        <v>4</v>
      </c>
      <c r="B26" s="76" t="s">
        <v>12</v>
      </c>
      <c r="C26" s="21" t="s">
        <v>52</v>
      </c>
      <c r="D26" s="77"/>
      <c r="E26" s="77"/>
      <c r="F26" s="77"/>
      <c r="G26" s="77"/>
      <c r="H26" s="77"/>
      <c r="I26" s="77"/>
      <c r="J26" s="77"/>
      <c r="K26" s="77"/>
      <c r="L26" s="77"/>
      <c r="M26" s="77"/>
      <c r="N26" s="77"/>
      <c r="O26" s="77"/>
      <c r="P26" s="74">
        <f t="shared" si="2"/>
        <v>0</v>
      </c>
      <c r="R26" s="69"/>
    </row>
    <row r="27" spans="1:18" ht="26" x14ac:dyDescent="0.35">
      <c r="A27" s="72">
        <v>5</v>
      </c>
      <c r="B27" s="76" t="s">
        <v>198</v>
      </c>
      <c r="C27" s="21" t="s">
        <v>52</v>
      </c>
      <c r="D27" s="77"/>
      <c r="E27" s="77"/>
      <c r="F27" s="77"/>
      <c r="G27" s="77"/>
      <c r="H27" s="77"/>
      <c r="I27" s="77"/>
      <c r="J27" s="77"/>
      <c r="K27" s="77"/>
      <c r="L27" s="77"/>
      <c r="M27" s="77"/>
      <c r="N27" s="77"/>
      <c r="O27" s="77"/>
      <c r="P27" s="74">
        <f t="shared" si="2"/>
        <v>0</v>
      </c>
      <c r="R27" s="69"/>
    </row>
    <row r="28" spans="1:18" x14ac:dyDescent="0.35">
      <c r="A28" s="78"/>
      <c r="B28" s="79" t="s">
        <v>193</v>
      </c>
      <c r="C28" s="78" t="s">
        <v>52</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5">
      <c r="B33" s="1" t="s">
        <v>200</v>
      </c>
      <c r="O33" s="31" t="s">
        <v>18</v>
      </c>
      <c r="P33" s="75">
        <f>+P20</f>
        <v>2025</v>
      </c>
    </row>
    <row r="34" spans="1:18" ht="15" customHeight="1" x14ac:dyDescent="0.35">
      <c r="A34" s="100" t="s">
        <v>0</v>
      </c>
      <c r="B34" s="100" t="s">
        <v>84</v>
      </c>
      <c r="C34" s="101" t="s">
        <v>194</v>
      </c>
      <c r="D34" s="103" t="s">
        <v>195</v>
      </c>
      <c r="E34" s="103"/>
      <c r="F34" s="103"/>
      <c r="G34" s="103"/>
      <c r="H34" s="103"/>
      <c r="I34" s="103"/>
      <c r="J34" s="103"/>
      <c r="K34" s="103"/>
      <c r="L34" s="103"/>
      <c r="M34" s="103"/>
      <c r="N34" s="103"/>
      <c r="O34" s="103"/>
      <c r="P34" s="100" t="s">
        <v>196</v>
      </c>
    </row>
    <row r="35" spans="1:18" x14ac:dyDescent="0.35">
      <c r="A35" s="100"/>
      <c r="B35" s="100"/>
      <c r="C35" s="102"/>
      <c r="D35" s="32" t="s">
        <v>1</v>
      </c>
      <c r="E35" s="32" t="s">
        <v>19</v>
      </c>
      <c r="F35" s="32" t="s">
        <v>2</v>
      </c>
      <c r="G35" s="32" t="s">
        <v>3</v>
      </c>
      <c r="H35" s="32" t="s">
        <v>197</v>
      </c>
      <c r="I35" s="32" t="s">
        <v>4</v>
      </c>
      <c r="J35" s="32" t="s">
        <v>7</v>
      </c>
      <c r="K35" s="32" t="s">
        <v>20</v>
      </c>
      <c r="L35" s="32" t="s">
        <v>21</v>
      </c>
      <c r="M35" s="32" t="s">
        <v>22</v>
      </c>
      <c r="N35" s="32" t="s">
        <v>23</v>
      </c>
      <c r="O35" s="32" t="s">
        <v>24</v>
      </c>
      <c r="P35" s="100"/>
    </row>
    <row r="36" spans="1:18" x14ac:dyDescent="0.35">
      <c r="A36" s="73">
        <v>2</v>
      </c>
      <c r="B36" s="76" t="s">
        <v>27</v>
      </c>
      <c r="C36" s="21" t="s">
        <v>52</v>
      </c>
      <c r="D36" s="77"/>
      <c r="E36" s="77"/>
      <c r="F36" s="77"/>
      <c r="G36" s="77"/>
      <c r="H36" s="77"/>
      <c r="I36" s="77"/>
      <c r="J36" s="77"/>
      <c r="K36" s="77"/>
      <c r="L36" s="77"/>
      <c r="M36" s="77"/>
      <c r="N36" s="77"/>
      <c r="O36" s="77"/>
      <c r="P36" s="74">
        <f t="shared" ref="P36:P42" si="4">SUM(D36:O36)</f>
        <v>0</v>
      </c>
      <c r="R36" s="69"/>
    </row>
    <row r="37" spans="1:18" x14ac:dyDescent="0.35">
      <c r="A37" s="73">
        <v>3</v>
      </c>
      <c r="B37" s="76" t="s">
        <v>118</v>
      </c>
      <c r="C37" s="21" t="s">
        <v>52</v>
      </c>
      <c r="D37" s="77"/>
      <c r="E37" s="77"/>
      <c r="F37" s="77"/>
      <c r="G37" s="77"/>
      <c r="H37" s="77"/>
      <c r="I37" s="77"/>
      <c r="J37" s="77"/>
      <c r="K37" s="77"/>
      <c r="L37" s="77"/>
      <c r="M37" s="77"/>
      <c r="N37" s="77"/>
      <c r="O37" s="77"/>
      <c r="P37" s="74">
        <f t="shared" si="4"/>
        <v>0</v>
      </c>
      <c r="R37" s="69"/>
    </row>
    <row r="38" spans="1:18" x14ac:dyDescent="0.35">
      <c r="A38" s="73">
        <v>4</v>
      </c>
      <c r="B38" s="76" t="s">
        <v>122</v>
      </c>
      <c r="C38" s="21" t="s">
        <v>52</v>
      </c>
      <c r="D38" s="77"/>
      <c r="E38" s="77"/>
      <c r="F38" s="77"/>
      <c r="G38" s="77"/>
      <c r="H38" s="77"/>
      <c r="I38" s="77"/>
      <c r="J38" s="77"/>
      <c r="K38" s="77"/>
      <c r="L38" s="77"/>
      <c r="M38" s="77"/>
      <c r="N38" s="77"/>
      <c r="O38" s="77"/>
      <c r="P38" s="74">
        <f t="shared" si="4"/>
        <v>0</v>
      </c>
      <c r="R38" s="69"/>
    </row>
    <row r="39" spans="1:18" ht="26" x14ac:dyDescent="0.35">
      <c r="A39" s="73">
        <v>5</v>
      </c>
      <c r="B39" s="76" t="s">
        <v>29</v>
      </c>
      <c r="C39" s="21" t="s">
        <v>52</v>
      </c>
      <c r="D39" s="77"/>
      <c r="E39" s="77"/>
      <c r="F39" s="77"/>
      <c r="G39" s="77"/>
      <c r="H39" s="77"/>
      <c r="I39" s="77"/>
      <c r="J39" s="77"/>
      <c r="K39" s="77"/>
      <c r="L39" s="77"/>
      <c r="M39" s="77"/>
      <c r="N39" s="77"/>
      <c r="O39" s="77"/>
      <c r="P39" s="74">
        <f t="shared" si="4"/>
        <v>0</v>
      </c>
    </row>
    <row r="40" spans="1:18" x14ac:dyDescent="0.35">
      <c r="A40" s="73">
        <v>6</v>
      </c>
      <c r="B40" s="76" t="s">
        <v>31</v>
      </c>
      <c r="C40" s="21" t="s">
        <v>52</v>
      </c>
      <c r="D40" s="77"/>
      <c r="E40" s="77"/>
      <c r="F40" s="77"/>
      <c r="G40" s="77"/>
      <c r="H40" s="77"/>
      <c r="I40" s="77"/>
      <c r="J40" s="77"/>
      <c r="K40" s="77"/>
      <c r="L40" s="77"/>
      <c r="M40" s="77"/>
      <c r="N40" s="77"/>
      <c r="O40" s="77"/>
      <c r="P40" s="74">
        <f t="shared" si="4"/>
        <v>0</v>
      </c>
    </row>
    <row r="41" spans="1:18" x14ac:dyDescent="0.35">
      <c r="A41" s="73">
        <v>7</v>
      </c>
      <c r="B41" s="76" t="s">
        <v>32</v>
      </c>
      <c r="C41" s="21" t="s">
        <v>52</v>
      </c>
      <c r="D41" s="77"/>
      <c r="E41" s="77"/>
      <c r="F41" s="77"/>
      <c r="G41" s="77"/>
      <c r="H41" s="77"/>
      <c r="I41" s="77"/>
      <c r="J41" s="77"/>
      <c r="K41" s="77"/>
      <c r="L41" s="77"/>
      <c r="M41" s="77"/>
      <c r="N41" s="77"/>
      <c r="O41" s="77"/>
      <c r="P41" s="74">
        <f t="shared" si="4"/>
        <v>0</v>
      </c>
    </row>
    <row r="42" spans="1:18" x14ac:dyDescent="0.35">
      <c r="A42" s="78"/>
      <c r="B42" s="79" t="s">
        <v>193</v>
      </c>
      <c r="C42" s="78" t="s">
        <v>52</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35">
      <c r="A44" s="4"/>
      <c r="B44" s="15" t="s">
        <v>201</v>
      </c>
      <c r="C44" s="15"/>
      <c r="D44" s="3"/>
      <c r="E44" s="3"/>
      <c r="F44" s="3"/>
      <c r="G44" s="3"/>
      <c r="H44" s="3"/>
      <c r="I44" s="3"/>
      <c r="J44" s="3"/>
      <c r="K44" s="3"/>
      <c r="L44" s="3"/>
      <c r="M44" s="3"/>
      <c r="N44" s="3"/>
      <c r="O44" s="31" t="s">
        <v>18</v>
      </c>
      <c r="P44" s="75">
        <f>+P3</f>
        <v>2025</v>
      </c>
    </row>
    <row r="45" spans="1:18" ht="15" customHeight="1" x14ac:dyDescent="0.35">
      <c r="A45" s="100" t="s">
        <v>0</v>
      </c>
      <c r="B45" s="100" t="s">
        <v>84</v>
      </c>
      <c r="C45" s="101" t="s">
        <v>194</v>
      </c>
      <c r="D45" s="103" t="s">
        <v>195</v>
      </c>
      <c r="E45" s="103"/>
      <c r="F45" s="103"/>
      <c r="G45" s="103"/>
      <c r="H45" s="103"/>
      <c r="I45" s="103"/>
      <c r="J45" s="103"/>
      <c r="K45" s="103"/>
      <c r="L45" s="103"/>
      <c r="M45" s="103"/>
      <c r="N45" s="103"/>
      <c r="O45" s="103"/>
      <c r="P45" s="100" t="s">
        <v>196</v>
      </c>
    </row>
    <row r="46" spans="1:18" x14ac:dyDescent="0.35">
      <c r="A46" s="100"/>
      <c r="B46" s="100"/>
      <c r="C46" s="102"/>
      <c r="D46" s="32" t="s">
        <v>1</v>
      </c>
      <c r="E46" s="32" t="s">
        <v>19</v>
      </c>
      <c r="F46" s="32" t="s">
        <v>2</v>
      </c>
      <c r="G46" s="32" t="s">
        <v>3</v>
      </c>
      <c r="H46" s="32" t="s">
        <v>197</v>
      </c>
      <c r="I46" s="32" t="s">
        <v>4</v>
      </c>
      <c r="J46" s="32" t="s">
        <v>7</v>
      </c>
      <c r="K46" s="32" t="s">
        <v>20</v>
      </c>
      <c r="L46" s="32" t="s">
        <v>21</v>
      </c>
      <c r="M46" s="32" t="s">
        <v>22</v>
      </c>
      <c r="N46" s="32" t="s">
        <v>23</v>
      </c>
      <c r="O46" s="32" t="s">
        <v>24</v>
      </c>
      <c r="P46" s="100"/>
    </row>
    <row r="47" spans="1:18" x14ac:dyDescent="0.35">
      <c r="A47" s="70">
        <v>1</v>
      </c>
      <c r="B47" s="71" t="s">
        <v>142</v>
      </c>
      <c r="C47" s="70" t="s">
        <v>53</v>
      </c>
      <c r="D47" s="77"/>
      <c r="E47" s="77"/>
      <c r="F47" s="77"/>
      <c r="G47" s="77"/>
      <c r="H47" s="77"/>
      <c r="I47" s="77"/>
      <c r="J47" s="77"/>
      <c r="K47" s="77"/>
      <c r="L47" s="77"/>
      <c r="M47" s="77"/>
      <c r="N47" s="77"/>
      <c r="O47" s="77"/>
      <c r="P47" s="74">
        <f>SUM(D47:O47)</f>
        <v>0</v>
      </c>
    </row>
    <row r="48" spans="1:18" x14ac:dyDescent="0.35">
      <c r="A48" s="70">
        <v>2</v>
      </c>
      <c r="B48" s="71" t="s">
        <v>202</v>
      </c>
      <c r="C48" s="70" t="s">
        <v>53</v>
      </c>
      <c r="D48" s="77"/>
      <c r="E48" s="77"/>
      <c r="F48" s="77"/>
      <c r="G48" s="77"/>
      <c r="H48" s="77"/>
      <c r="I48" s="77"/>
      <c r="J48" s="77"/>
      <c r="K48" s="77"/>
      <c r="L48" s="77"/>
      <c r="M48" s="77"/>
      <c r="N48" s="77"/>
      <c r="O48" s="77"/>
      <c r="P48" s="74">
        <f>SUM(D48:O48)</f>
        <v>0</v>
      </c>
    </row>
    <row r="49" spans="1:16" x14ac:dyDescent="0.35">
      <c r="A49" s="78"/>
      <c r="B49" s="79" t="s">
        <v>203</v>
      </c>
      <c r="C49" s="81" t="s">
        <v>53</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4:A5"/>
    <mergeCell ref="B4:B5"/>
    <mergeCell ref="C4:C5"/>
    <mergeCell ref="D4:O4"/>
    <mergeCell ref="P4:P5"/>
    <mergeCell ref="A45:A46"/>
    <mergeCell ref="B45:B46"/>
    <mergeCell ref="C45:C46"/>
    <mergeCell ref="D45:O45"/>
    <mergeCell ref="P45:P46"/>
    <mergeCell ref="A21:A22"/>
    <mergeCell ref="B21:B22"/>
    <mergeCell ref="C21:C22"/>
    <mergeCell ref="D21:O21"/>
    <mergeCell ref="P21:P22"/>
    <mergeCell ref="A34:A35"/>
    <mergeCell ref="B34:B35"/>
    <mergeCell ref="C34:C35"/>
    <mergeCell ref="D34:O34"/>
    <mergeCell ref="P34:P35"/>
  </mergeCells>
  <phoneticPr fontId="8" type="noConversion"/>
  <conditionalFormatting sqref="D6:O17 D36:O41">
    <cfRule type="containsBlanks" dxfId="21" priority="6">
      <formula>LEN(TRIM(D6))=0</formula>
    </cfRule>
  </conditionalFormatting>
  <conditionalFormatting sqref="D23:O27">
    <cfRule type="containsBlanks" dxfId="20" priority="2">
      <formula>LEN(TRIM(D23))=0</formula>
    </cfRule>
  </conditionalFormatting>
  <conditionalFormatting sqref="D47:O48">
    <cfRule type="containsBlanks" dxfId="19" priority="5">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9"/>
  <sheetViews>
    <sheetView workbookViewId="0">
      <selection activeCell="D21" sqref="D21:P22"/>
    </sheetView>
  </sheetViews>
  <sheetFormatPr defaultRowHeight="14.5" x14ac:dyDescent="0.35"/>
  <cols>
    <col min="1" max="1" width="5.26953125" style="2" customWidth="1"/>
    <col min="2" max="2" width="30.453125" customWidth="1"/>
    <col min="3" max="3" width="8.7265625" customWidth="1"/>
    <col min="4" max="12" width="6.54296875" customWidth="1"/>
    <col min="13" max="13" width="7.453125" bestFit="1" customWidth="1"/>
    <col min="14" max="15" width="6.54296875" customWidth="1"/>
    <col min="16" max="16" width="7.453125" bestFit="1" customWidth="1"/>
  </cols>
  <sheetData>
    <row r="1" spans="1:18" ht="15" thickBot="1" x14ac:dyDescent="0.4">
      <c r="A1" s="8"/>
      <c r="B1" s="14" t="s">
        <v>189</v>
      </c>
      <c r="C1" s="8">
        <v>2026</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4"/>
      <c r="B3" s="15" t="s">
        <v>190</v>
      </c>
      <c r="C3" s="15"/>
      <c r="D3" s="3"/>
      <c r="E3" s="3"/>
      <c r="F3" s="3"/>
      <c r="G3" s="3"/>
      <c r="H3" s="3"/>
      <c r="I3" s="3"/>
      <c r="J3" s="3"/>
      <c r="K3" s="3"/>
      <c r="L3" s="3"/>
      <c r="M3" s="3"/>
      <c r="N3" s="3"/>
      <c r="O3" s="31" t="s">
        <v>18</v>
      </c>
      <c r="P3" s="75">
        <f>+C1</f>
        <v>2026</v>
      </c>
    </row>
    <row r="4" spans="1:18" ht="15" customHeight="1" x14ac:dyDescent="0.35">
      <c r="A4" s="100" t="s">
        <v>0</v>
      </c>
      <c r="B4" s="101" t="s">
        <v>84</v>
      </c>
      <c r="C4" s="101" t="s">
        <v>194</v>
      </c>
      <c r="D4" s="103" t="s">
        <v>195</v>
      </c>
      <c r="E4" s="103"/>
      <c r="F4" s="103"/>
      <c r="G4" s="103"/>
      <c r="H4" s="103"/>
      <c r="I4" s="103"/>
      <c r="J4" s="103"/>
      <c r="K4" s="103"/>
      <c r="L4" s="103"/>
      <c r="M4" s="103"/>
      <c r="N4" s="103"/>
      <c r="O4" s="103"/>
      <c r="P4" s="100" t="s">
        <v>196</v>
      </c>
    </row>
    <row r="5" spans="1:18" x14ac:dyDescent="0.35">
      <c r="A5" s="100"/>
      <c r="B5" s="102"/>
      <c r="C5" s="102"/>
      <c r="D5" s="32" t="s">
        <v>1</v>
      </c>
      <c r="E5" s="32" t="s">
        <v>19</v>
      </c>
      <c r="F5" s="32" t="s">
        <v>2</v>
      </c>
      <c r="G5" s="32" t="s">
        <v>3</v>
      </c>
      <c r="H5" s="32" t="s">
        <v>197</v>
      </c>
      <c r="I5" s="32" t="s">
        <v>4</v>
      </c>
      <c r="J5" s="32" t="s">
        <v>7</v>
      </c>
      <c r="K5" s="32" t="s">
        <v>20</v>
      </c>
      <c r="L5" s="32" t="s">
        <v>21</v>
      </c>
      <c r="M5" s="32" t="s">
        <v>22</v>
      </c>
      <c r="N5" s="32" t="s">
        <v>23</v>
      </c>
      <c r="O5" s="32" t="s">
        <v>24</v>
      </c>
      <c r="P5" s="100"/>
    </row>
    <row r="6" spans="1:18" x14ac:dyDescent="0.35">
      <c r="A6" s="72">
        <v>1</v>
      </c>
      <c r="B6" s="76" t="s">
        <v>87</v>
      </c>
      <c r="C6" s="21" t="s">
        <v>204</v>
      </c>
      <c r="D6" s="77"/>
      <c r="E6" s="77"/>
      <c r="F6" s="77"/>
      <c r="G6" s="77"/>
      <c r="H6" s="77"/>
      <c r="I6" s="77"/>
      <c r="J6" s="77"/>
      <c r="K6" s="77"/>
      <c r="L6" s="77"/>
      <c r="M6" s="77"/>
      <c r="N6" s="77"/>
      <c r="O6" s="77"/>
      <c r="P6" s="74">
        <f t="shared" ref="P6:P18" si="0">SUM(D6:O6)</f>
        <v>0</v>
      </c>
    </row>
    <row r="7" spans="1:18" x14ac:dyDescent="0.35">
      <c r="A7" s="73">
        <v>2</v>
      </c>
      <c r="B7" s="76" t="s">
        <v>11</v>
      </c>
      <c r="C7" s="21" t="s">
        <v>204</v>
      </c>
      <c r="D7" s="77"/>
      <c r="E7" s="77"/>
      <c r="F7" s="77"/>
      <c r="G7" s="77"/>
      <c r="H7" s="77"/>
      <c r="I7" s="77"/>
      <c r="J7" s="77"/>
      <c r="K7" s="77"/>
      <c r="L7" s="77"/>
      <c r="M7" s="77"/>
      <c r="N7" s="77"/>
      <c r="O7" s="77"/>
      <c r="P7" s="74">
        <f t="shared" si="0"/>
        <v>0</v>
      </c>
      <c r="R7" s="69"/>
    </row>
    <row r="8" spans="1:18" x14ac:dyDescent="0.35">
      <c r="A8" s="73">
        <v>3</v>
      </c>
      <c r="B8" s="76" t="s">
        <v>10</v>
      </c>
      <c r="C8" s="21" t="s">
        <v>204</v>
      </c>
      <c r="D8" s="77"/>
      <c r="E8" s="77"/>
      <c r="F8" s="77"/>
      <c r="G8" s="77"/>
      <c r="H8" s="77"/>
      <c r="I8" s="77"/>
      <c r="J8" s="77"/>
      <c r="K8" s="77"/>
      <c r="L8" s="77"/>
      <c r="M8" s="77"/>
      <c r="N8" s="77"/>
      <c r="O8" s="77"/>
      <c r="P8" s="74">
        <f t="shared" si="0"/>
        <v>0</v>
      </c>
      <c r="R8" s="69"/>
    </row>
    <row r="9" spans="1:18" x14ac:dyDescent="0.35">
      <c r="A9" s="72">
        <v>4</v>
      </c>
      <c r="B9" s="76" t="s">
        <v>12</v>
      </c>
      <c r="C9" s="21" t="s">
        <v>204</v>
      </c>
      <c r="D9" s="77"/>
      <c r="E9" s="77"/>
      <c r="F9" s="77"/>
      <c r="G9" s="77"/>
      <c r="H9" s="77"/>
      <c r="I9" s="77"/>
      <c r="J9" s="77"/>
      <c r="K9" s="77"/>
      <c r="L9" s="77"/>
      <c r="M9" s="77"/>
      <c r="N9" s="77"/>
      <c r="O9" s="77"/>
      <c r="P9" s="74">
        <f t="shared" si="0"/>
        <v>0</v>
      </c>
      <c r="R9" s="69"/>
    </row>
    <row r="10" spans="1:18" x14ac:dyDescent="0.35">
      <c r="A10" s="73">
        <v>5</v>
      </c>
      <c r="B10" s="76" t="s">
        <v>108</v>
      </c>
      <c r="C10" s="21" t="s">
        <v>204</v>
      </c>
      <c r="D10" s="77"/>
      <c r="E10" s="77"/>
      <c r="F10" s="77"/>
      <c r="G10" s="77"/>
      <c r="H10" s="77"/>
      <c r="I10" s="77"/>
      <c r="J10" s="77"/>
      <c r="K10" s="77"/>
      <c r="L10" s="77"/>
      <c r="M10" s="77"/>
      <c r="N10" s="77"/>
      <c r="O10" s="77"/>
      <c r="P10" s="74">
        <f t="shared" si="0"/>
        <v>0</v>
      </c>
      <c r="R10" s="69"/>
    </row>
    <row r="11" spans="1:18" x14ac:dyDescent="0.35">
      <c r="A11" s="73">
        <v>6</v>
      </c>
      <c r="B11" s="76" t="s">
        <v>27</v>
      </c>
      <c r="C11" s="21" t="s">
        <v>204</v>
      </c>
      <c r="D11" s="77"/>
      <c r="E11" s="77"/>
      <c r="F11" s="77"/>
      <c r="G11" s="77"/>
      <c r="H11" s="77"/>
      <c r="I11" s="77"/>
      <c r="J11" s="77"/>
      <c r="K11" s="77"/>
      <c r="L11" s="77"/>
      <c r="M11" s="77"/>
      <c r="N11" s="77"/>
      <c r="O11" s="77"/>
      <c r="P11" s="74">
        <f t="shared" si="0"/>
        <v>0</v>
      </c>
      <c r="R11" s="69"/>
    </row>
    <row r="12" spans="1:18" x14ac:dyDescent="0.35">
      <c r="A12" s="72">
        <v>7</v>
      </c>
      <c r="B12" s="76" t="s">
        <v>118</v>
      </c>
      <c r="C12" s="21" t="s">
        <v>204</v>
      </c>
      <c r="D12" s="77"/>
      <c r="E12" s="77"/>
      <c r="F12" s="77"/>
      <c r="G12" s="77"/>
      <c r="H12" s="77"/>
      <c r="I12" s="77"/>
      <c r="J12" s="77"/>
      <c r="K12" s="77"/>
      <c r="L12" s="77"/>
      <c r="M12" s="77"/>
      <c r="N12" s="77"/>
      <c r="O12" s="77"/>
      <c r="P12" s="74">
        <f t="shared" si="0"/>
        <v>0</v>
      </c>
      <c r="R12" s="69"/>
    </row>
    <row r="13" spans="1:18" x14ac:dyDescent="0.35">
      <c r="A13" s="73">
        <v>8</v>
      </c>
      <c r="B13" s="76" t="s">
        <v>122</v>
      </c>
      <c r="C13" s="21" t="s">
        <v>204</v>
      </c>
      <c r="D13" s="77"/>
      <c r="E13" s="77"/>
      <c r="F13" s="77"/>
      <c r="G13" s="77"/>
      <c r="H13" s="77"/>
      <c r="I13" s="77"/>
      <c r="J13" s="77"/>
      <c r="K13" s="77"/>
      <c r="L13" s="77"/>
      <c r="M13" s="77"/>
      <c r="N13" s="77"/>
      <c r="O13" s="77"/>
      <c r="P13" s="74">
        <f t="shared" si="0"/>
        <v>0</v>
      </c>
      <c r="R13" s="69"/>
    </row>
    <row r="14" spans="1:18" ht="26" x14ac:dyDescent="0.35">
      <c r="A14" s="73">
        <v>9</v>
      </c>
      <c r="B14" s="76" t="s">
        <v>29</v>
      </c>
      <c r="C14" s="21" t="s">
        <v>204</v>
      </c>
      <c r="D14" s="77"/>
      <c r="E14" s="77"/>
      <c r="F14" s="77"/>
      <c r="G14" s="77"/>
      <c r="H14" s="77"/>
      <c r="I14" s="77"/>
      <c r="J14" s="77"/>
      <c r="K14" s="77"/>
      <c r="L14" s="77"/>
      <c r="M14" s="77"/>
      <c r="N14" s="77"/>
      <c r="O14" s="77"/>
      <c r="P14" s="74">
        <f t="shared" si="0"/>
        <v>0</v>
      </c>
    </row>
    <row r="15" spans="1:18" x14ac:dyDescent="0.35">
      <c r="A15" s="72">
        <v>10</v>
      </c>
      <c r="B15" s="76" t="s">
        <v>31</v>
      </c>
      <c r="C15" s="21" t="s">
        <v>204</v>
      </c>
      <c r="D15" s="77"/>
      <c r="E15" s="77"/>
      <c r="F15" s="77"/>
      <c r="G15" s="77"/>
      <c r="H15" s="77"/>
      <c r="I15" s="77"/>
      <c r="J15" s="77"/>
      <c r="K15" s="77"/>
      <c r="L15" s="77"/>
      <c r="M15" s="77"/>
      <c r="N15" s="77"/>
      <c r="O15" s="77"/>
      <c r="P15" s="74">
        <f t="shared" si="0"/>
        <v>0</v>
      </c>
    </row>
    <row r="16" spans="1:18" x14ac:dyDescent="0.35">
      <c r="A16" s="73">
        <v>11</v>
      </c>
      <c r="B16" s="76" t="s">
        <v>32</v>
      </c>
      <c r="C16" s="21" t="s">
        <v>204</v>
      </c>
      <c r="D16" s="77"/>
      <c r="E16" s="77"/>
      <c r="F16" s="77"/>
      <c r="G16" s="77"/>
      <c r="H16" s="77"/>
      <c r="I16" s="77"/>
      <c r="J16" s="77"/>
      <c r="K16" s="77"/>
      <c r="L16" s="77"/>
      <c r="M16" s="77"/>
      <c r="N16" s="77"/>
      <c r="O16" s="77"/>
      <c r="P16" s="74">
        <f t="shared" si="0"/>
        <v>0</v>
      </c>
    </row>
    <row r="17" spans="1:18" x14ac:dyDescent="0.35">
      <c r="A17" s="73">
        <v>12</v>
      </c>
      <c r="B17" s="76" t="s">
        <v>192</v>
      </c>
      <c r="C17" s="21" t="s">
        <v>204</v>
      </c>
      <c r="D17" s="77"/>
      <c r="E17" s="77"/>
      <c r="F17" s="77"/>
      <c r="G17" s="77"/>
      <c r="H17" s="77"/>
      <c r="I17" s="77"/>
      <c r="J17" s="77"/>
      <c r="K17" s="77"/>
      <c r="L17" s="77"/>
      <c r="M17" s="77"/>
      <c r="N17" s="77"/>
      <c r="O17" s="77"/>
      <c r="P17" s="74">
        <f t="shared" si="0"/>
        <v>0</v>
      </c>
    </row>
    <row r="18" spans="1:18" x14ac:dyDescent="0.35">
      <c r="A18" s="78"/>
      <c r="B18" s="79" t="s">
        <v>193</v>
      </c>
      <c r="C18" s="78" t="s">
        <v>204</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5">
      <c r="A19" s="4"/>
      <c r="B19" s="3"/>
      <c r="C19" s="3"/>
      <c r="D19" s="3"/>
      <c r="E19" s="3"/>
      <c r="F19" s="3"/>
      <c r="G19" s="3"/>
      <c r="H19" s="3"/>
      <c r="I19" s="3"/>
      <c r="J19" s="3"/>
      <c r="K19" s="3"/>
      <c r="L19" s="3"/>
      <c r="M19" s="3"/>
      <c r="N19" s="3"/>
      <c r="O19" s="3"/>
      <c r="P19" s="3"/>
    </row>
    <row r="20" spans="1:18" x14ac:dyDescent="0.35">
      <c r="A20" s="4"/>
      <c r="B20" s="1" t="s">
        <v>199</v>
      </c>
      <c r="C20" s="15"/>
      <c r="D20" s="3"/>
      <c r="E20" s="3"/>
      <c r="F20" s="3"/>
      <c r="G20" s="3"/>
      <c r="H20" s="3"/>
      <c r="I20" s="3"/>
      <c r="J20" s="3"/>
      <c r="K20" s="3"/>
      <c r="L20" s="3"/>
      <c r="M20" s="3"/>
      <c r="N20" s="3"/>
      <c r="O20" s="31" t="s">
        <v>18</v>
      </c>
      <c r="P20" s="75">
        <f>+P3</f>
        <v>2026</v>
      </c>
    </row>
    <row r="21" spans="1:18" ht="15" customHeight="1" x14ac:dyDescent="0.35">
      <c r="A21" s="100" t="s">
        <v>0</v>
      </c>
      <c r="B21" s="101" t="s">
        <v>84</v>
      </c>
      <c r="C21" s="101" t="s">
        <v>194</v>
      </c>
      <c r="D21" s="103" t="s">
        <v>195</v>
      </c>
      <c r="E21" s="103"/>
      <c r="F21" s="103"/>
      <c r="G21" s="103"/>
      <c r="H21" s="103"/>
      <c r="I21" s="103"/>
      <c r="J21" s="103"/>
      <c r="K21" s="103"/>
      <c r="L21" s="103"/>
      <c r="M21" s="103"/>
      <c r="N21" s="103"/>
      <c r="O21" s="103"/>
      <c r="P21" s="100" t="s">
        <v>196</v>
      </c>
    </row>
    <row r="22" spans="1:18" x14ac:dyDescent="0.35">
      <c r="A22" s="100"/>
      <c r="B22" s="102"/>
      <c r="C22" s="102"/>
      <c r="D22" s="32" t="s">
        <v>1</v>
      </c>
      <c r="E22" s="32" t="s">
        <v>19</v>
      </c>
      <c r="F22" s="32" t="s">
        <v>2</v>
      </c>
      <c r="G22" s="32" t="s">
        <v>3</v>
      </c>
      <c r="H22" s="32" t="s">
        <v>197</v>
      </c>
      <c r="I22" s="32" t="s">
        <v>4</v>
      </c>
      <c r="J22" s="32" t="s">
        <v>7</v>
      </c>
      <c r="K22" s="32" t="s">
        <v>20</v>
      </c>
      <c r="L22" s="32" t="s">
        <v>21</v>
      </c>
      <c r="M22" s="32" t="s">
        <v>22</v>
      </c>
      <c r="N22" s="32" t="s">
        <v>23</v>
      </c>
      <c r="O22" s="32" t="s">
        <v>24</v>
      </c>
      <c r="P22" s="100"/>
    </row>
    <row r="23" spans="1:18" x14ac:dyDescent="0.35">
      <c r="A23" s="72">
        <v>1</v>
      </c>
      <c r="B23" s="76" t="s">
        <v>87</v>
      </c>
      <c r="C23" s="21" t="s">
        <v>204</v>
      </c>
      <c r="D23" s="77"/>
      <c r="E23" s="77"/>
      <c r="F23" s="77"/>
      <c r="G23" s="77"/>
      <c r="H23" s="77"/>
      <c r="I23" s="77"/>
      <c r="J23" s="77"/>
      <c r="K23" s="77"/>
      <c r="L23" s="77"/>
      <c r="M23" s="77"/>
      <c r="N23" s="77"/>
      <c r="O23" s="77"/>
      <c r="P23" s="74">
        <f t="shared" ref="P23:P27" si="2">SUM(D23:O23)</f>
        <v>0</v>
      </c>
    </row>
    <row r="24" spans="1:18" x14ac:dyDescent="0.35">
      <c r="A24" s="73">
        <v>2</v>
      </c>
      <c r="B24" s="76" t="s">
        <v>11</v>
      </c>
      <c r="C24" s="21" t="s">
        <v>204</v>
      </c>
      <c r="D24" s="77"/>
      <c r="E24" s="77"/>
      <c r="F24" s="77"/>
      <c r="G24" s="77"/>
      <c r="H24" s="77"/>
      <c r="I24" s="77"/>
      <c r="J24" s="77"/>
      <c r="K24" s="77"/>
      <c r="L24" s="77"/>
      <c r="M24" s="77"/>
      <c r="N24" s="77"/>
      <c r="O24" s="77"/>
      <c r="P24" s="74">
        <f t="shared" si="2"/>
        <v>0</v>
      </c>
      <c r="R24" s="69"/>
    </row>
    <row r="25" spans="1:18" x14ac:dyDescent="0.35">
      <c r="A25" s="73">
        <v>3</v>
      </c>
      <c r="B25" s="76" t="s">
        <v>10</v>
      </c>
      <c r="C25" s="21" t="s">
        <v>204</v>
      </c>
      <c r="D25" s="77"/>
      <c r="E25" s="77"/>
      <c r="F25" s="77"/>
      <c r="G25" s="77"/>
      <c r="H25" s="77"/>
      <c r="I25" s="77"/>
      <c r="J25" s="77"/>
      <c r="K25" s="77"/>
      <c r="L25" s="77"/>
      <c r="M25" s="77"/>
      <c r="N25" s="77"/>
      <c r="O25" s="77"/>
      <c r="P25" s="74">
        <f t="shared" si="2"/>
        <v>0</v>
      </c>
      <c r="R25" s="69"/>
    </row>
    <row r="26" spans="1:18" x14ac:dyDescent="0.35">
      <c r="A26" s="72">
        <v>4</v>
      </c>
      <c r="B26" s="76" t="s">
        <v>12</v>
      </c>
      <c r="C26" s="21" t="s">
        <v>204</v>
      </c>
      <c r="D26" s="77"/>
      <c r="E26" s="77"/>
      <c r="F26" s="77"/>
      <c r="G26" s="77"/>
      <c r="H26" s="77"/>
      <c r="I26" s="77"/>
      <c r="J26" s="77"/>
      <c r="K26" s="77"/>
      <c r="L26" s="77"/>
      <c r="M26" s="77"/>
      <c r="N26" s="77"/>
      <c r="O26" s="77"/>
      <c r="P26" s="74">
        <f t="shared" si="2"/>
        <v>0</v>
      </c>
      <c r="R26" s="69"/>
    </row>
    <row r="27" spans="1:18" ht="26" x14ac:dyDescent="0.35">
      <c r="A27" s="72">
        <v>5</v>
      </c>
      <c r="B27" s="76" t="s">
        <v>198</v>
      </c>
      <c r="C27" s="21" t="s">
        <v>204</v>
      </c>
      <c r="D27" s="77"/>
      <c r="E27" s="77"/>
      <c r="F27" s="77"/>
      <c r="G27" s="77"/>
      <c r="H27" s="77"/>
      <c r="I27" s="77"/>
      <c r="J27" s="77"/>
      <c r="K27" s="77"/>
      <c r="L27" s="77"/>
      <c r="M27" s="77"/>
      <c r="N27" s="77"/>
      <c r="O27" s="77"/>
      <c r="P27" s="74">
        <f t="shared" si="2"/>
        <v>0</v>
      </c>
      <c r="R27" s="69"/>
    </row>
    <row r="28" spans="1:18" x14ac:dyDescent="0.35">
      <c r="A28" s="78"/>
      <c r="B28" s="79" t="s">
        <v>193</v>
      </c>
      <c r="C28" s="78" t="s">
        <v>204</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5">
      <c r="B33" s="1" t="s">
        <v>200</v>
      </c>
      <c r="O33" s="31" t="s">
        <v>18</v>
      </c>
      <c r="P33" s="75">
        <f>+P20</f>
        <v>2026</v>
      </c>
    </row>
    <row r="34" spans="1:18" ht="15" customHeight="1" x14ac:dyDescent="0.35">
      <c r="A34" s="100" t="s">
        <v>0</v>
      </c>
      <c r="B34" s="101" t="s">
        <v>84</v>
      </c>
      <c r="C34" s="101" t="s">
        <v>194</v>
      </c>
      <c r="D34" s="103" t="s">
        <v>195</v>
      </c>
      <c r="E34" s="103"/>
      <c r="F34" s="103"/>
      <c r="G34" s="103"/>
      <c r="H34" s="103"/>
      <c r="I34" s="103"/>
      <c r="J34" s="103"/>
      <c r="K34" s="103"/>
      <c r="L34" s="103"/>
      <c r="M34" s="103"/>
      <c r="N34" s="103"/>
      <c r="O34" s="103"/>
      <c r="P34" s="100" t="s">
        <v>196</v>
      </c>
    </row>
    <row r="35" spans="1:18" x14ac:dyDescent="0.35">
      <c r="A35" s="100"/>
      <c r="B35" s="102"/>
      <c r="C35" s="102"/>
      <c r="D35" s="32" t="s">
        <v>1</v>
      </c>
      <c r="E35" s="32" t="s">
        <v>19</v>
      </c>
      <c r="F35" s="32" t="s">
        <v>2</v>
      </c>
      <c r="G35" s="32" t="s">
        <v>3</v>
      </c>
      <c r="H35" s="32" t="s">
        <v>197</v>
      </c>
      <c r="I35" s="32" t="s">
        <v>4</v>
      </c>
      <c r="J35" s="32" t="s">
        <v>7</v>
      </c>
      <c r="K35" s="32" t="s">
        <v>20</v>
      </c>
      <c r="L35" s="32" t="s">
        <v>21</v>
      </c>
      <c r="M35" s="32" t="s">
        <v>22</v>
      </c>
      <c r="N35" s="32" t="s">
        <v>23</v>
      </c>
      <c r="O35" s="32" t="s">
        <v>24</v>
      </c>
      <c r="P35" s="100"/>
    </row>
    <row r="36" spans="1:18" x14ac:dyDescent="0.35">
      <c r="A36" s="73">
        <v>2</v>
      </c>
      <c r="B36" s="76" t="s">
        <v>27</v>
      </c>
      <c r="C36" s="21" t="s">
        <v>204</v>
      </c>
      <c r="D36" s="77"/>
      <c r="E36" s="77"/>
      <c r="F36" s="77"/>
      <c r="G36" s="77"/>
      <c r="H36" s="77"/>
      <c r="I36" s="77"/>
      <c r="J36" s="77"/>
      <c r="K36" s="77"/>
      <c r="L36" s="77"/>
      <c r="M36" s="77"/>
      <c r="N36" s="77"/>
      <c r="O36" s="77"/>
      <c r="P36" s="74">
        <f t="shared" ref="P36:P42" si="4">SUM(D36:O36)</f>
        <v>0</v>
      </c>
      <c r="R36" s="69"/>
    </row>
    <row r="37" spans="1:18" x14ac:dyDescent="0.35">
      <c r="A37" s="73">
        <v>3</v>
      </c>
      <c r="B37" s="76" t="s">
        <v>118</v>
      </c>
      <c r="C37" s="21" t="s">
        <v>204</v>
      </c>
      <c r="D37" s="77"/>
      <c r="E37" s="77"/>
      <c r="F37" s="77"/>
      <c r="G37" s="77"/>
      <c r="H37" s="77"/>
      <c r="I37" s="77"/>
      <c r="J37" s="77"/>
      <c r="K37" s="77"/>
      <c r="L37" s="77"/>
      <c r="M37" s="77"/>
      <c r="N37" s="77"/>
      <c r="O37" s="77"/>
      <c r="P37" s="74">
        <f t="shared" si="4"/>
        <v>0</v>
      </c>
      <c r="R37" s="69"/>
    </row>
    <row r="38" spans="1:18" x14ac:dyDescent="0.35">
      <c r="A38" s="73">
        <v>4</v>
      </c>
      <c r="B38" s="76" t="s">
        <v>122</v>
      </c>
      <c r="C38" s="21" t="s">
        <v>204</v>
      </c>
      <c r="D38" s="77"/>
      <c r="E38" s="77"/>
      <c r="F38" s="77"/>
      <c r="G38" s="77"/>
      <c r="H38" s="77"/>
      <c r="I38" s="77"/>
      <c r="J38" s="77"/>
      <c r="K38" s="77"/>
      <c r="L38" s="77"/>
      <c r="M38" s="77"/>
      <c r="N38" s="77"/>
      <c r="O38" s="77"/>
      <c r="P38" s="74">
        <f t="shared" si="4"/>
        <v>0</v>
      </c>
      <c r="R38" s="69"/>
    </row>
    <row r="39" spans="1:18" ht="26" x14ac:dyDescent="0.35">
      <c r="A39" s="73">
        <v>5</v>
      </c>
      <c r="B39" s="76" t="s">
        <v>29</v>
      </c>
      <c r="C39" s="21" t="s">
        <v>204</v>
      </c>
      <c r="D39" s="77"/>
      <c r="E39" s="77"/>
      <c r="F39" s="77"/>
      <c r="G39" s="77"/>
      <c r="H39" s="77"/>
      <c r="I39" s="77"/>
      <c r="J39" s="77"/>
      <c r="K39" s="77"/>
      <c r="L39" s="77"/>
      <c r="M39" s="77"/>
      <c r="N39" s="77"/>
      <c r="O39" s="77"/>
      <c r="P39" s="74">
        <f t="shared" si="4"/>
        <v>0</v>
      </c>
    </row>
    <row r="40" spans="1:18" x14ac:dyDescent="0.35">
      <c r="A40" s="73">
        <v>6</v>
      </c>
      <c r="B40" s="76" t="s">
        <v>31</v>
      </c>
      <c r="C40" s="21" t="s">
        <v>204</v>
      </c>
      <c r="D40" s="77"/>
      <c r="E40" s="77"/>
      <c r="F40" s="77"/>
      <c r="G40" s="77"/>
      <c r="H40" s="77"/>
      <c r="I40" s="77"/>
      <c r="J40" s="77"/>
      <c r="K40" s="77"/>
      <c r="L40" s="77"/>
      <c r="M40" s="77"/>
      <c r="N40" s="77"/>
      <c r="O40" s="77"/>
      <c r="P40" s="74">
        <f t="shared" si="4"/>
        <v>0</v>
      </c>
    </row>
    <row r="41" spans="1:18" x14ac:dyDescent="0.35">
      <c r="A41" s="73">
        <v>7</v>
      </c>
      <c r="B41" s="76" t="s">
        <v>32</v>
      </c>
      <c r="C41" s="21" t="s">
        <v>204</v>
      </c>
      <c r="D41" s="77"/>
      <c r="E41" s="77"/>
      <c r="F41" s="77"/>
      <c r="G41" s="77"/>
      <c r="H41" s="77"/>
      <c r="I41" s="77"/>
      <c r="J41" s="77"/>
      <c r="K41" s="77"/>
      <c r="L41" s="77"/>
      <c r="M41" s="77"/>
      <c r="N41" s="77"/>
      <c r="O41" s="77"/>
      <c r="P41" s="74">
        <f t="shared" si="4"/>
        <v>0</v>
      </c>
    </row>
    <row r="42" spans="1:18" x14ac:dyDescent="0.35">
      <c r="A42" s="78"/>
      <c r="B42" s="79" t="s">
        <v>193</v>
      </c>
      <c r="C42" s="78" t="s">
        <v>204</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35">
      <c r="A44" s="4"/>
      <c r="B44" s="15" t="s">
        <v>201</v>
      </c>
      <c r="C44" s="15"/>
      <c r="D44" s="3"/>
      <c r="E44" s="3"/>
      <c r="F44" s="3"/>
      <c r="G44" s="3"/>
      <c r="H44" s="3"/>
      <c r="I44" s="3"/>
      <c r="J44" s="3"/>
      <c r="K44" s="3"/>
      <c r="L44" s="3"/>
      <c r="M44" s="3"/>
      <c r="N44" s="3"/>
      <c r="O44" s="31" t="s">
        <v>18</v>
      </c>
      <c r="P44" s="75">
        <f>+P3</f>
        <v>2026</v>
      </c>
    </row>
    <row r="45" spans="1:18" ht="15" customHeight="1" x14ac:dyDescent="0.35">
      <c r="A45" s="100" t="s">
        <v>0</v>
      </c>
      <c r="B45" s="101" t="s">
        <v>84</v>
      </c>
      <c r="C45" s="101" t="s">
        <v>194</v>
      </c>
      <c r="D45" s="103" t="s">
        <v>195</v>
      </c>
      <c r="E45" s="103"/>
      <c r="F45" s="103"/>
      <c r="G45" s="103"/>
      <c r="H45" s="103"/>
      <c r="I45" s="103"/>
      <c r="J45" s="103"/>
      <c r="K45" s="103"/>
      <c r="L45" s="103"/>
      <c r="M45" s="103"/>
      <c r="N45" s="103"/>
      <c r="O45" s="103"/>
      <c r="P45" s="100" t="s">
        <v>196</v>
      </c>
    </row>
    <row r="46" spans="1:18" x14ac:dyDescent="0.35">
      <c r="A46" s="100"/>
      <c r="B46" s="102"/>
      <c r="C46" s="102"/>
      <c r="D46" s="32" t="s">
        <v>1</v>
      </c>
      <c r="E46" s="32" t="s">
        <v>19</v>
      </c>
      <c r="F46" s="32" t="s">
        <v>2</v>
      </c>
      <c r="G46" s="32" t="s">
        <v>3</v>
      </c>
      <c r="H46" s="32" t="s">
        <v>197</v>
      </c>
      <c r="I46" s="32" t="s">
        <v>4</v>
      </c>
      <c r="J46" s="32" t="s">
        <v>7</v>
      </c>
      <c r="K46" s="32" t="s">
        <v>20</v>
      </c>
      <c r="L46" s="32" t="s">
        <v>21</v>
      </c>
      <c r="M46" s="32" t="s">
        <v>22</v>
      </c>
      <c r="N46" s="32" t="s">
        <v>23</v>
      </c>
      <c r="O46" s="32" t="s">
        <v>24</v>
      </c>
      <c r="P46" s="100"/>
    </row>
    <row r="47" spans="1:18" x14ac:dyDescent="0.35">
      <c r="A47" s="70">
        <v>1</v>
      </c>
      <c r="B47" s="71" t="s">
        <v>142</v>
      </c>
      <c r="C47" s="70" t="s">
        <v>53</v>
      </c>
      <c r="D47" s="77"/>
      <c r="E47" s="77"/>
      <c r="F47" s="77"/>
      <c r="G47" s="77"/>
      <c r="H47" s="77"/>
      <c r="I47" s="77"/>
      <c r="J47" s="77"/>
      <c r="K47" s="77"/>
      <c r="L47" s="77"/>
      <c r="M47" s="77"/>
      <c r="N47" s="77"/>
      <c r="O47" s="77"/>
      <c r="P47" s="74">
        <f>SUM(D47:O47)</f>
        <v>0</v>
      </c>
    </row>
    <row r="48" spans="1:18" x14ac:dyDescent="0.35">
      <c r="A48" s="70">
        <v>2</v>
      </c>
      <c r="B48" s="71" t="s">
        <v>202</v>
      </c>
      <c r="C48" s="70" t="s">
        <v>53</v>
      </c>
      <c r="D48" s="77"/>
      <c r="E48" s="77"/>
      <c r="F48" s="77"/>
      <c r="G48" s="77"/>
      <c r="H48" s="77"/>
      <c r="I48" s="77"/>
      <c r="J48" s="77"/>
      <c r="K48" s="77"/>
      <c r="L48" s="77"/>
      <c r="M48" s="77"/>
      <c r="N48" s="77"/>
      <c r="O48" s="77"/>
      <c r="P48" s="74">
        <f>SUM(D48:O48)</f>
        <v>0</v>
      </c>
    </row>
    <row r="49" spans="1:16" x14ac:dyDescent="0.35">
      <c r="A49" s="78"/>
      <c r="B49" s="79" t="s">
        <v>203</v>
      </c>
      <c r="C49" s="81" t="s">
        <v>53</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45:A46"/>
    <mergeCell ref="B45:B46"/>
    <mergeCell ref="C45:C46"/>
    <mergeCell ref="D45:O45"/>
    <mergeCell ref="P45:P46"/>
    <mergeCell ref="A4:A5"/>
    <mergeCell ref="B4:B5"/>
    <mergeCell ref="C4:C5"/>
    <mergeCell ref="D4:O4"/>
    <mergeCell ref="P4:P5"/>
    <mergeCell ref="A21:A22"/>
    <mergeCell ref="B21:B22"/>
    <mergeCell ref="C21:C22"/>
    <mergeCell ref="D21:O21"/>
    <mergeCell ref="P21:P22"/>
    <mergeCell ref="A34:A35"/>
    <mergeCell ref="B34:B35"/>
    <mergeCell ref="C34:C35"/>
    <mergeCell ref="D34:O34"/>
    <mergeCell ref="P34:P35"/>
  </mergeCells>
  <conditionalFormatting sqref="D6:O17">
    <cfRule type="containsBlanks" dxfId="18" priority="4">
      <formula>LEN(TRIM(D6))=0</formula>
    </cfRule>
  </conditionalFormatting>
  <conditionalFormatting sqref="D23:O27">
    <cfRule type="containsBlanks" dxfId="17" priority="1">
      <formula>LEN(TRIM(D23))=0</formula>
    </cfRule>
  </conditionalFormatting>
  <conditionalFormatting sqref="D36:O41">
    <cfRule type="containsBlanks" dxfId="16" priority="2">
      <formula>LEN(TRIM(D36))=0</formula>
    </cfRule>
  </conditionalFormatting>
  <conditionalFormatting sqref="D47:O48">
    <cfRule type="containsBlanks" dxfId="15"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9"/>
  <sheetViews>
    <sheetView workbookViewId="0">
      <selection activeCell="R27" sqref="R27"/>
    </sheetView>
  </sheetViews>
  <sheetFormatPr defaultRowHeight="14.5" x14ac:dyDescent="0.35"/>
  <cols>
    <col min="1" max="1" width="5.26953125" style="2" customWidth="1"/>
    <col min="2" max="2" width="30.453125" customWidth="1"/>
    <col min="3" max="3" width="8.7265625" customWidth="1"/>
    <col min="4" max="12" width="6.54296875" customWidth="1"/>
    <col min="13" max="13" width="7.453125" bestFit="1" customWidth="1"/>
    <col min="14" max="15" width="6.54296875" customWidth="1"/>
    <col min="16" max="16" width="7.453125" bestFit="1" customWidth="1"/>
  </cols>
  <sheetData>
    <row r="1" spans="1:18" ht="15" thickBot="1" x14ac:dyDescent="0.4">
      <c r="A1" s="8"/>
      <c r="B1" s="14" t="s">
        <v>189</v>
      </c>
      <c r="C1" s="8">
        <v>2027</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4"/>
      <c r="B3" s="15" t="s">
        <v>190</v>
      </c>
      <c r="C3" s="15"/>
      <c r="D3" s="3"/>
      <c r="E3" s="3"/>
      <c r="F3" s="3"/>
      <c r="G3" s="3"/>
      <c r="H3" s="3"/>
      <c r="I3" s="3"/>
      <c r="J3" s="3"/>
      <c r="K3" s="3"/>
      <c r="L3" s="3"/>
      <c r="M3" s="3"/>
      <c r="N3" s="3"/>
      <c r="O3" s="31" t="s">
        <v>18</v>
      </c>
      <c r="P3" s="75">
        <f>+C1</f>
        <v>2027</v>
      </c>
    </row>
    <row r="4" spans="1:18" ht="15" customHeight="1" x14ac:dyDescent="0.35">
      <c r="A4" s="100" t="s">
        <v>0</v>
      </c>
      <c r="B4" s="101" t="s">
        <v>84</v>
      </c>
      <c r="C4" s="101" t="s">
        <v>194</v>
      </c>
      <c r="D4" s="103" t="s">
        <v>195</v>
      </c>
      <c r="E4" s="103"/>
      <c r="F4" s="103"/>
      <c r="G4" s="103"/>
      <c r="H4" s="103"/>
      <c r="I4" s="103"/>
      <c r="J4" s="103"/>
      <c r="K4" s="103"/>
      <c r="L4" s="103"/>
      <c r="M4" s="103"/>
      <c r="N4" s="103"/>
      <c r="O4" s="103"/>
      <c r="P4" s="100" t="s">
        <v>196</v>
      </c>
    </row>
    <row r="5" spans="1:18" x14ac:dyDescent="0.35">
      <c r="A5" s="100"/>
      <c r="B5" s="102"/>
      <c r="C5" s="102"/>
      <c r="D5" s="32" t="s">
        <v>1</v>
      </c>
      <c r="E5" s="32" t="s">
        <v>19</v>
      </c>
      <c r="F5" s="32" t="s">
        <v>2</v>
      </c>
      <c r="G5" s="32" t="s">
        <v>3</v>
      </c>
      <c r="H5" s="32" t="s">
        <v>197</v>
      </c>
      <c r="I5" s="32" t="s">
        <v>4</v>
      </c>
      <c r="J5" s="32" t="s">
        <v>7</v>
      </c>
      <c r="K5" s="32" t="s">
        <v>20</v>
      </c>
      <c r="L5" s="32" t="s">
        <v>21</v>
      </c>
      <c r="M5" s="32" t="s">
        <v>22</v>
      </c>
      <c r="N5" s="32" t="s">
        <v>23</v>
      </c>
      <c r="O5" s="32" t="s">
        <v>24</v>
      </c>
      <c r="P5" s="100"/>
    </row>
    <row r="6" spans="1:18" x14ac:dyDescent="0.35">
      <c r="A6" s="72">
        <v>1</v>
      </c>
      <c r="B6" s="76" t="s">
        <v>87</v>
      </c>
      <c r="C6" s="21" t="s">
        <v>204</v>
      </c>
      <c r="D6" s="77"/>
      <c r="E6" s="77"/>
      <c r="F6" s="77"/>
      <c r="G6" s="77"/>
      <c r="H6" s="77"/>
      <c r="I6" s="77"/>
      <c r="J6" s="77"/>
      <c r="K6" s="77"/>
      <c r="L6" s="77"/>
      <c r="M6" s="77"/>
      <c r="N6" s="77"/>
      <c r="O6" s="77"/>
      <c r="P6" s="74">
        <f t="shared" ref="P6:P18" si="0">SUM(D6:O6)</f>
        <v>0</v>
      </c>
    </row>
    <row r="7" spans="1:18" x14ac:dyDescent="0.35">
      <c r="A7" s="73">
        <v>2</v>
      </c>
      <c r="B7" s="76" t="s">
        <v>11</v>
      </c>
      <c r="C7" s="21" t="s">
        <v>204</v>
      </c>
      <c r="D7" s="77"/>
      <c r="E7" s="77"/>
      <c r="F7" s="77"/>
      <c r="G7" s="77"/>
      <c r="H7" s="77"/>
      <c r="I7" s="77"/>
      <c r="J7" s="77"/>
      <c r="K7" s="77"/>
      <c r="L7" s="77"/>
      <c r="M7" s="77"/>
      <c r="N7" s="77"/>
      <c r="O7" s="77"/>
      <c r="P7" s="74">
        <f t="shared" si="0"/>
        <v>0</v>
      </c>
      <c r="R7" s="69"/>
    </row>
    <row r="8" spans="1:18" x14ac:dyDescent="0.35">
      <c r="A8" s="73">
        <v>3</v>
      </c>
      <c r="B8" s="76" t="s">
        <v>10</v>
      </c>
      <c r="C8" s="21" t="s">
        <v>204</v>
      </c>
      <c r="D8" s="77"/>
      <c r="E8" s="77"/>
      <c r="F8" s="77"/>
      <c r="G8" s="77"/>
      <c r="H8" s="77"/>
      <c r="I8" s="77"/>
      <c r="J8" s="77"/>
      <c r="K8" s="77"/>
      <c r="L8" s="77"/>
      <c r="M8" s="77"/>
      <c r="N8" s="77"/>
      <c r="O8" s="77"/>
      <c r="P8" s="74">
        <f t="shared" si="0"/>
        <v>0</v>
      </c>
      <c r="R8" s="69"/>
    </row>
    <row r="9" spans="1:18" x14ac:dyDescent="0.35">
      <c r="A9" s="72">
        <v>4</v>
      </c>
      <c r="B9" s="76" t="s">
        <v>12</v>
      </c>
      <c r="C9" s="21" t="s">
        <v>204</v>
      </c>
      <c r="D9" s="77"/>
      <c r="E9" s="77"/>
      <c r="F9" s="77"/>
      <c r="G9" s="77"/>
      <c r="H9" s="77"/>
      <c r="I9" s="77"/>
      <c r="J9" s="77"/>
      <c r="K9" s="77"/>
      <c r="L9" s="77"/>
      <c r="M9" s="77"/>
      <c r="N9" s="77"/>
      <c r="O9" s="77"/>
      <c r="P9" s="74">
        <f t="shared" si="0"/>
        <v>0</v>
      </c>
      <c r="R9" s="69"/>
    </row>
    <row r="10" spans="1:18" x14ac:dyDescent="0.35">
      <c r="A10" s="73">
        <v>5</v>
      </c>
      <c r="B10" s="76" t="s">
        <v>108</v>
      </c>
      <c r="C10" s="21" t="s">
        <v>204</v>
      </c>
      <c r="D10" s="77"/>
      <c r="E10" s="77"/>
      <c r="F10" s="77"/>
      <c r="G10" s="77"/>
      <c r="H10" s="77"/>
      <c r="I10" s="77"/>
      <c r="J10" s="77"/>
      <c r="K10" s="77"/>
      <c r="L10" s="77"/>
      <c r="M10" s="77"/>
      <c r="N10" s="77"/>
      <c r="O10" s="77"/>
      <c r="P10" s="74">
        <f t="shared" si="0"/>
        <v>0</v>
      </c>
      <c r="R10" s="69"/>
    </row>
    <row r="11" spans="1:18" x14ac:dyDescent="0.35">
      <c r="A11" s="73">
        <v>6</v>
      </c>
      <c r="B11" s="76" t="s">
        <v>27</v>
      </c>
      <c r="C11" s="21" t="s">
        <v>204</v>
      </c>
      <c r="D11" s="77"/>
      <c r="E11" s="77"/>
      <c r="F11" s="77"/>
      <c r="G11" s="77"/>
      <c r="H11" s="77"/>
      <c r="I11" s="77"/>
      <c r="J11" s="77"/>
      <c r="K11" s="77"/>
      <c r="L11" s="77"/>
      <c r="M11" s="77"/>
      <c r="N11" s="77"/>
      <c r="O11" s="77"/>
      <c r="P11" s="74">
        <f t="shared" si="0"/>
        <v>0</v>
      </c>
      <c r="R11" s="69"/>
    </row>
    <row r="12" spans="1:18" x14ac:dyDescent="0.35">
      <c r="A12" s="72">
        <v>7</v>
      </c>
      <c r="B12" s="76" t="s">
        <v>118</v>
      </c>
      <c r="C12" s="21" t="s">
        <v>204</v>
      </c>
      <c r="D12" s="77"/>
      <c r="E12" s="77"/>
      <c r="F12" s="77"/>
      <c r="G12" s="77"/>
      <c r="H12" s="77"/>
      <c r="I12" s="77"/>
      <c r="J12" s="77"/>
      <c r="K12" s="77"/>
      <c r="L12" s="77"/>
      <c r="M12" s="77"/>
      <c r="N12" s="77"/>
      <c r="O12" s="77"/>
      <c r="P12" s="74">
        <f t="shared" si="0"/>
        <v>0</v>
      </c>
      <c r="R12" s="69"/>
    </row>
    <row r="13" spans="1:18" x14ac:dyDescent="0.35">
      <c r="A13" s="73">
        <v>8</v>
      </c>
      <c r="B13" s="76" t="s">
        <v>122</v>
      </c>
      <c r="C13" s="21" t="s">
        <v>204</v>
      </c>
      <c r="D13" s="77"/>
      <c r="E13" s="77"/>
      <c r="F13" s="77"/>
      <c r="G13" s="77"/>
      <c r="H13" s="77"/>
      <c r="I13" s="77"/>
      <c r="J13" s="77"/>
      <c r="K13" s="77"/>
      <c r="L13" s="77"/>
      <c r="M13" s="77"/>
      <c r="N13" s="77"/>
      <c r="O13" s="77"/>
      <c r="P13" s="74">
        <f t="shared" si="0"/>
        <v>0</v>
      </c>
      <c r="R13" s="69"/>
    </row>
    <row r="14" spans="1:18" ht="26" x14ac:dyDescent="0.35">
      <c r="A14" s="73">
        <v>9</v>
      </c>
      <c r="B14" s="76" t="s">
        <v>29</v>
      </c>
      <c r="C14" s="21" t="s">
        <v>204</v>
      </c>
      <c r="D14" s="77"/>
      <c r="E14" s="77"/>
      <c r="F14" s="77"/>
      <c r="G14" s="77"/>
      <c r="H14" s="77"/>
      <c r="I14" s="77"/>
      <c r="J14" s="77"/>
      <c r="K14" s="77"/>
      <c r="L14" s="77"/>
      <c r="M14" s="77"/>
      <c r="N14" s="77"/>
      <c r="O14" s="77"/>
      <c r="P14" s="74">
        <f t="shared" si="0"/>
        <v>0</v>
      </c>
    </row>
    <row r="15" spans="1:18" x14ac:dyDescent="0.35">
      <c r="A15" s="72">
        <v>10</v>
      </c>
      <c r="B15" s="76" t="s">
        <v>31</v>
      </c>
      <c r="C15" s="21" t="s">
        <v>204</v>
      </c>
      <c r="D15" s="77"/>
      <c r="E15" s="77"/>
      <c r="F15" s="77"/>
      <c r="G15" s="77"/>
      <c r="H15" s="77"/>
      <c r="I15" s="77"/>
      <c r="J15" s="77"/>
      <c r="K15" s="77"/>
      <c r="L15" s="77"/>
      <c r="M15" s="77"/>
      <c r="N15" s="77"/>
      <c r="O15" s="77"/>
      <c r="P15" s="74">
        <f t="shared" si="0"/>
        <v>0</v>
      </c>
    </row>
    <row r="16" spans="1:18" x14ac:dyDescent="0.35">
      <c r="A16" s="73">
        <v>11</v>
      </c>
      <c r="B16" s="76" t="s">
        <v>32</v>
      </c>
      <c r="C16" s="21" t="s">
        <v>204</v>
      </c>
      <c r="D16" s="77"/>
      <c r="E16" s="77"/>
      <c r="F16" s="77"/>
      <c r="G16" s="77"/>
      <c r="H16" s="77"/>
      <c r="I16" s="77"/>
      <c r="J16" s="77"/>
      <c r="K16" s="77"/>
      <c r="L16" s="77"/>
      <c r="M16" s="77"/>
      <c r="N16" s="77"/>
      <c r="O16" s="77"/>
      <c r="P16" s="74">
        <f t="shared" si="0"/>
        <v>0</v>
      </c>
    </row>
    <row r="17" spans="1:18" x14ac:dyDescent="0.35">
      <c r="A17" s="73">
        <v>12</v>
      </c>
      <c r="B17" s="76" t="s">
        <v>192</v>
      </c>
      <c r="C17" s="21" t="s">
        <v>204</v>
      </c>
      <c r="D17" s="77"/>
      <c r="E17" s="77"/>
      <c r="F17" s="77"/>
      <c r="G17" s="77"/>
      <c r="H17" s="77"/>
      <c r="I17" s="77"/>
      <c r="J17" s="77"/>
      <c r="K17" s="77"/>
      <c r="L17" s="77"/>
      <c r="M17" s="77"/>
      <c r="N17" s="77"/>
      <c r="O17" s="77"/>
      <c r="P17" s="74">
        <f t="shared" si="0"/>
        <v>0</v>
      </c>
    </row>
    <row r="18" spans="1:18" x14ac:dyDescent="0.35">
      <c r="A18" s="78"/>
      <c r="B18" s="79" t="s">
        <v>193</v>
      </c>
      <c r="C18" s="78" t="s">
        <v>204</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5">
      <c r="A19" s="4"/>
      <c r="B19" s="3"/>
      <c r="C19" s="3"/>
      <c r="D19" s="3"/>
      <c r="E19" s="3"/>
      <c r="F19" s="3"/>
      <c r="G19" s="3"/>
      <c r="H19" s="3"/>
      <c r="I19" s="3"/>
      <c r="J19" s="3"/>
      <c r="K19" s="3"/>
      <c r="L19" s="3"/>
      <c r="M19" s="3"/>
      <c r="N19" s="3"/>
      <c r="O19" s="3"/>
      <c r="P19" s="3"/>
    </row>
    <row r="20" spans="1:18" x14ac:dyDescent="0.35">
      <c r="A20" s="4"/>
      <c r="B20" s="1" t="s">
        <v>199</v>
      </c>
      <c r="C20" s="15"/>
      <c r="D20" s="3"/>
      <c r="E20" s="3"/>
      <c r="F20" s="3"/>
      <c r="G20" s="3"/>
      <c r="H20" s="3"/>
      <c r="I20" s="3"/>
      <c r="J20" s="3"/>
      <c r="K20" s="3"/>
      <c r="L20" s="3"/>
      <c r="M20" s="3"/>
      <c r="N20" s="3"/>
      <c r="O20" s="31" t="s">
        <v>18</v>
      </c>
      <c r="P20" s="75">
        <f>+P3</f>
        <v>2027</v>
      </c>
    </row>
    <row r="21" spans="1:18" ht="15" customHeight="1" x14ac:dyDescent="0.35">
      <c r="A21" s="100" t="s">
        <v>0</v>
      </c>
      <c r="B21" s="101" t="s">
        <v>84</v>
      </c>
      <c r="C21" s="101" t="s">
        <v>194</v>
      </c>
      <c r="D21" s="103" t="s">
        <v>195</v>
      </c>
      <c r="E21" s="103"/>
      <c r="F21" s="103"/>
      <c r="G21" s="103"/>
      <c r="H21" s="103"/>
      <c r="I21" s="103"/>
      <c r="J21" s="103"/>
      <c r="K21" s="103"/>
      <c r="L21" s="103"/>
      <c r="M21" s="103"/>
      <c r="N21" s="103"/>
      <c r="O21" s="103"/>
      <c r="P21" s="100" t="s">
        <v>196</v>
      </c>
    </row>
    <row r="22" spans="1:18" x14ac:dyDescent="0.35">
      <c r="A22" s="100"/>
      <c r="B22" s="102"/>
      <c r="C22" s="102"/>
      <c r="D22" s="32" t="s">
        <v>1</v>
      </c>
      <c r="E22" s="32" t="s">
        <v>19</v>
      </c>
      <c r="F22" s="32" t="s">
        <v>2</v>
      </c>
      <c r="G22" s="32" t="s">
        <v>3</v>
      </c>
      <c r="H22" s="32" t="s">
        <v>197</v>
      </c>
      <c r="I22" s="32" t="s">
        <v>4</v>
      </c>
      <c r="J22" s="32" t="s">
        <v>7</v>
      </c>
      <c r="K22" s="32" t="s">
        <v>20</v>
      </c>
      <c r="L22" s="32" t="s">
        <v>21</v>
      </c>
      <c r="M22" s="32" t="s">
        <v>22</v>
      </c>
      <c r="N22" s="32" t="s">
        <v>23</v>
      </c>
      <c r="O22" s="32" t="s">
        <v>24</v>
      </c>
      <c r="P22" s="100"/>
    </row>
    <row r="23" spans="1:18" x14ac:dyDescent="0.35">
      <c r="A23" s="72">
        <v>1</v>
      </c>
      <c r="B23" s="76" t="s">
        <v>87</v>
      </c>
      <c r="C23" s="21" t="s">
        <v>204</v>
      </c>
      <c r="D23" s="77"/>
      <c r="E23" s="77"/>
      <c r="F23" s="77"/>
      <c r="G23" s="77"/>
      <c r="H23" s="77"/>
      <c r="I23" s="77"/>
      <c r="J23" s="77"/>
      <c r="K23" s="77"/>
      <c r="L23" s="77"/>
      <c r="M23" s="77"/>
      <c r="N23" s="77"/>
      <c r="O23" s="77"/>
      <c r="P23" s="74">
        <f t="shared" ref="P23:P27" si="2">SUM(D23:O23)</f>
        <v>0</v>
      </c>
    </row>
    <row r="24" spans="1:18" x14ac:dyDescent="0.35">
      <c r="A24" s="73">
        <v>2</v>
      </c>
      <c r="B24" s="76" t="s">
        <v>11</v>
      </c>
      <c r="C24" s="21" t="s">
        <v>204</v>
      </c>
      <c r="D24" s="77"/>
      <c r="E24" s="77"/>
      <c r="F24" s="77"/>
      <c r="G24" s="77"/>
      <c r="H24" s="77"/>
      <c r="I24" s="77"/>
      <c r="J24" s="77"/>
      <c r="K24" s="77"/>
      <c r="L24" s="77"/>
      <c r="M24" s="77"/>
      <c r="N24" s="77"/>
      <c r="O24" s="77"/>
      <c r="P24" s="74">
        <f t="shared" si="2"/>
        <v>0</v>
      </c>
      <c r="R24" s="69"/>
    </row>
    <row r="25" spans="1:18" x14ac:dyDescent="0.35">
      <c r="A25" s="73">
        <v>3</v>
      </c>
      <c r="B25" s="76" t="s">
        <v>10</v>
      </c>
      <c r="C25" s="21" t="s">
        <v>204</v>
      </c>
      <c r="D25" s="77"/>
      <c r="E25" s="77"/>
      <c r="F25" s="77"/>
      <c r="G25" s="77"/>
      <c r="H25" s="77"/>
      <c r="I25" s="77"/>
      <c r="J25" s="77"/>
      <c r="K25" s="77"/>
      <c r="L25" s="77"/>
      <c r="M25" s="77"/>
      <c r="N25" s="77"/>
      <c r="O25" s="77"/>
      <c r="P25" s="74">
        <f t="shared" si="2"/>
        <v>0</v>
      </c>
      <c r="R25" s="69"/>
    </row>
    <row r="26" spans="1:18" x14ac:dyDescent="0.35">
      <c r="A26" s="72">
        <v>4</v>
      </c>
      <c r="B26" s="76" t="s">
        <v>12</v>
      </c>
      <c r="C26" s="21" t="s">
        <v>204</v>
      </c>
      <c r="D26" s="77"/>
      <c r="E26" s="77"/>
      <c r="F26" s="77"/>
      <c r="G26" s="77"/>
      <c r="H26" s="77"/>
      <c r="I26" s="77"/>
      <c r="J26" s="77"/>
      <c r="K26" s="77"/>
      <c r="L26" s="77"/>
      <c r="M26" s="77"/>
      <c r="N26" s="77"/>
      <c r="O26" s="77"/>
      <c r="P26" s="74">
        <f t="shared" si="2"/>
        <v>0</v>
      </c>
      <c r="R26" s="69"/>
    </row>
    <row r="27" spans="1:18" ht="26" x14ac:dyDescent="0.35">
      <c r="A27" s="72">
        <v>5</v>
      </c>
      <c r="B27" s="76" t="s">
        <v>198</v>
      </c>
      <c r="C27" s="21" t="s">
        <v>204</v>
      </c>
      <c r="D27" s="77"/>
      <c r="E27" s="77"/>
      <c r="F27" s="77"/>
      <c r="G27" s="77"/>
      <c r="H27" s="77"/>
      <c r="I27" s="77"/>
      <c r="J27" s="77"/>
      <c r="K27" s="77"/>
      <c r="L27" s="77"/>
      <c r="M27" s="77"/>
      <c r="N27" s="77"/>
      <c r="O27" s="77"/>
      <c r="P27" s="74">
        <f t="shared" si="2"/>
        <v>0</v>
      </c>
      <c r="R27" s="69"/>
    </row>
    <row r="28" spans="1:18" x14ac:dyDescent="0.35">
      <c r="A28" s="78"/>
      <c r="B28" s="79" t="s">
        <v>193</v>
      </c>
      <c r="C28" s="78" t="s">
        <v>204</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5">
      <c r="B33" s="1" t="s">
        <v>200</v>
      </c>
      <c r="O33" s="31" t="s">
        <v>18</v>
      </c>
      <c r="P33" s="75">
        <f>+P20</f>
        <v>2027</v>
      </c>
    </row>
    <row r="34" spans="1:18" ht="15" customHeight="1" x14ac:dyDescent="0.35">
      <c r="A34" s="100" t="s">
        <v>0</v>
      </c>
      <c r="B34" s="101" t="s">
        <v>84</v>
      </c>
      <c r="C34" s="101" t="s">
        <v>194</v>
      </c>
      <c r="D34" s="103" t="s">
        <v>195</v>
      </c>
      <c r="E34" s="103"/>
      <c r="F34" s="103"/>
      <c r="G34" s="103"/>
      <c r="H34" s="103"/>
      <c r="I34" s="103"/>
      <c r="J34" s="103"/>
      <c r="K34" s="103"/>
      <c r="L34" s="103"/>
      <c r="M34" s="103"/>
      <c r="N34" s="103"/>
      <c r="O34" s="103"/>
      <c r="P34" s="100" t="s">
        <v>196</v>
      </c>
    </row>
    <row r="35" spans="1:18" x14ac:dyDescent="0.35">
      <c r="A35" s="100"/>
      <c r="B35" s="102"/>
      <c r="C35" s="102"/>
      <c r="D35" s="32" t="s">
        <v>1</v>
      </c>
      <c r="E35" s="32" t="s">
        <v>19</v>
      </c>
      <c r="F35" s="32" t="s">
        <v>2</v>
      </c>
      <c r="G35" s="32" t="s">
        <v>3</v>
      </c>
      <c r="H35" s="32" t="s">
        <v>197</v>
      </c>
      <c r="I35" s="32" t="s">
        <v>4</v>
      </c>
      <c r="J35" s="32" t="s">
        <v>7</v>
      </c>
      <c r="K35" s="32" t="s">
        <v>20</v>
      </c>
      <c r="L35" s="32" t="s">
        <v>21</v>
      </c>
      <c r="M35" s="32" t="s">
        <v>22</v>
      </c>
      <c r="N35" s="32" t="s">
        <v>23</v>
      </c>
      <c r="O35" s="32" t="s">
        <v>24</v>
      </c>
      <c r="P35" s="100"/>
    </row>
    <row r="36" spans="1:18" x14ac:dyDescent="0.35">
      <c r="A36" s="73">
        <v>2</v>
      </c>
      <c r="B36" s="76" t="s">
        <v>27</v>
      </c>
      <c r="C36" s="21" t="s">
        <v>204</v>
      </c>
      <c r="D36" s="77"/>
      <c r="E36" s="77"/>
      <c r="F36" s="77"/>
      <c r="G36" s="77"/>
      <c r="H36" s="77"/>
      <c r="I36" s="77"/>
      <c r="J36" s="77"/>
      <c r="K36" s="77"/>
      <c r="L36" s="77"/>
      <c r="M36" s="77"/>
      <c r="N36" s="77"/>
      <c r="O36" s="77"/>
      <c r="P36" s="74">
        <f t="shared" ref="P36:P42" si="4">SUM(D36:O36)</f>
        <v>0</v>
      </c>
      <c r="R36" s="69"/>
    </row>
    <row r="37" spans="1:18" x14ac:dyDescent="0.35">
      <c r="A37" s="73">
        <v>3</v>
      </c>
      <c r="B37" s="76" t="s">
        <v>118</v>
      </c>
      <c r="C37" s="21" t="s">
        <v>204</v>
      </c>
      <c r="D37" s="77"/>
      <c r="E37" s="77"/>
      <c r="F37" s="77"/>
      <c r="G37" s="77"/>
      <c r="H37" s="77"/>
      <c r="I37" s="77"/>
      <c r="J37" s="77"/>
      <c r="K37" s="77"/>
      <c r="L37" s="77"/>
      <c r="M37" s="77"/>
      <c r="N37" s="77"/>
      <c r="O37" s="77"/>
      <c r="P37" s="74">
        <f t="shared" si="4"/>
        <v>0</v>
      </c>
      <c r="R37" s="69"/>
    </row>
    <row r="38" spans="1:18" x14ac:dyDescent="0.35">
      <c r="A38" s="73">
        <v>4</v>
      </c>
      <c r="B38" s="76" t="s">
        <v>122</v>
      </c>
      <c r="C38" s="21" t="s">
        <v>204</v>
      </c>
      <c r="D38" s="77"/>
      <c r="E38" s="77"/>
      <c r="F38" s="77"/>
      <c r="G38" s="77"/>
      <c r="H38" s="77"/>
      <c r="I38" s="77"/>
      <c r="J38" s="77"/>
      <c r="K38" s="77"/>
      <c r="L38" s="77"/>
      <c r="M38" s="77"/>
      <c r="N38" s="77"/>
      <c r="O38" s="77"/>
      <c r="P38" s="74">
        <f t="shared" si="4"/>
        <v>0</v>
      </c>
      <c r="R38" s="69"/>
    </row>
    <row r="39" spans="1:18" ht="26" x14ac:dyDescent="0.35">
      <c r="A39" s="73">
        <v>5</v>
      </c>
      <c r="B39" s="76" t="s">
        <v>29</v>
      </c>
      <c r="C39" s="21" t="s">
        <v>204</v>
      </c>
      <c r="D39" s="77"/>
      <c r="E39" s="77"/>
      <c r="F39" s="77"/>
      <c r="G39" s="77"/>
      <c r="H39" s="77"/>
      <c r="I39" s="77"/>
      <c r="J39" s="77"/>
      <c r="K39" s="77"/>
      <c r="L39" s="77"/>
      <c r="M39" s="77"/>
      <c r="N39" s="77"/>
      <c r="O39" s="77"/>
      <c r="P39" s="74">
        <f t="shared" si="4"/>
        <v>0</v>
      </c>
    </row>
    <row r="40" spans="1:18" x14ac:dyDescent="0.35">
      <c r="A40" s="73">
        <v>6</v>
      </c>
      <c r="B40" s="76" t="s">
        <v>31</v>
      </c>
      <c r="C40" s="21" t="s">
        <v>204</v>
      </c>
      <c r="D40" s="77"/>
      <c r="E40" s="77"/>
      <c r="F40" s="77"/>
      <c r="G40" s="77"/>
      <c r="H40" s="77"/>
      <c r="I40" s="77"/>
      <c r="J40" s="77"/>
      <c r="K40" s="77"/>
      <c r="L40" s="77"/>
      <c r="M40" s="77"/>
      <c r="N40" s="77"/>
      <c r="O40" s="77"/>
      <c r="P40" s="74">
        <f t="shared" si="4"/>
        <v>0</v>
      </c>
    </row>
    <row r="41" spans="1:18" x14ac:dyDescent="0.35">
      <c r="A41" s="73">
        <v>7</v>
      </c>
      <c r="B41" s="76" t="s">
        <v>32</v>
      </c>
      <c r="C41" s="21" t="s">
        <v>204</v>
      </c>
      <c r="D41" s="77"/>
      <c r="E41" s="77"/>
      <c r="F41" s="77"/>
      <c r="G41" s="77"/>
      <c r="H41" s="77"/>
      <c r="I41" s="77"/>
      <c r="J41" s="77"/>
      <c r="K41" s="77"/>
      <c r="L41" s="77"/>
      <c r="M41" s="77"/>
      <c r="N41" s="77"/>
      <c r="O41" s="77"/>
      <c r="P41" s="74">
        <f t="shared" si="4"/>
        <v>0</v>
      </c>
    </row>
    <row r="42" spans="1:18" x14ac:dyDescent="0.35">
      <c r="A42" s="78"/>
      <c r="B42" s="79" t="s">
        <v>193</v>
      </c>
      <c r="C42" s="78" t="s">
        <v>204</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35">
      <c r="A44" s="4"/>
      <c r="B44" s="15" t="s">
        <v>201</v>
      </c>
      <c r="C44" s="15"/>
      <c r="D44" s="3"/>
      <c r="E44" s="3"/>
      <c r="F44" s="3"/>
      <c r="G44" s="3"/>
      <c r="H44" s="3"/>
      <c r="I44" s="3"/>
      <c r="J44" s="3"/>
      <c r="K44" s="3"/>
      <c r="L44" s="3"/>
      <c r="M44" s="3"/>
      <c r="N44" s="3"/>
      <c r="O44" s="31" t="s">
        <v>18</v>
      </c>
      <c r="P44" s="75">
        <f>+P3</f>
        <v>2027</v>
      </c>
    </row>
    <row r="45" spans="1:18" ht="15" customHeight="1" x14ac:dyDescent="0.35">
      <c r="A45" s="100" t="s">
        <v>0</v>
      </c>
      <c r="B45" s="101" t="s">
        <v>84</v>
      </c>
      <c r="C45" s="101" t="s">
        <v>194</v>
      </c>
      <c r="D45" s="103" t="s">
        <v>195</v>
      </c>
      <c r="E45" s="103"/>
      <c r="F45" s="103"/>
      <c r="G45" s="103"/>
      <c r="H45" s="103"/>
      <c r="I45" s="103"/>
      <c r="J45" s="103"/>
      <c r="K45" s="103"/>
      <c r="L45" s="103"/>
      <c r="M45" s="103"/>
      <c r="N45" s="103"/>
      <c r="O45" s="103"/>
      <c r="P45" s="100" t="s">
        <v>196</v>
      </c>
    </row>
    <row r="46" spans="1:18" x14ac:dyDescent="0.35">
      <c r="A46" s="100"/>
      <c r="B46" s="102"/>
      <c r="C46" s="102"/>
      <c r="D46" s="32" t="s">
        <v>1</v>
      </c>
      <c r="E46" s="32" t="s">
        <v>19</v>
      </c>
      <c r="F46" s="32" t="s">
        <v>2</v>
      </c>
      <c r="G46" s="32" t="s">
        <v>3</v>
      </c>
      <c r="H46" s="32" t="s">
        <v>197</v>
      </c>
      <c r="I46" s="32" t="s">
        <v>4</v>
      </c>
      <c r="J46" s="32" t="s">
        <v>7</v>
      </c>
      <c r="K46" s="32" t="s">
        <v>20</v>
      </c>
      <c r="L46" s="32" t="s">
        <v>21</v>
      </c>
      <c r="M46" s="32" t="s">
        <v>22</v>
      </c>
      <c r="N46" s="32" t="s">
        <v>23</v>
      </c>
      <c r="O46" s="32" t="s">
        <v>24</v>
      </c>
      <c r="P46" s="100"/>
    </row>
    <row r="47" spans="1:18" x14ac:dyDescent="0.35">
      <c r="A47" s="70">
        <v>1</v>
      </c>
      <c r="B47" s="71" t="s">
        <v>142</v>
      </c>
      <c r="C47" s="70" t="s">
        <v>53</v>
      </c>
      <c r="D47" s="77"/>
      <c r="E47" s="77"/>
      <c r="F47" s="77"/>
      <c r="G47" s="77"/>
      <c r="H47" s="77"/>
      <c r="I47" s="77"/>
      <c r="J47" s="77"/>
      <c r="K47" s="77"/>
      <c r="L47" s="77"/>
      <c r="M47" s="77"/>
      <c r="N47" s="77"/>
      <c r="O47" s="77"/>
      <c r="P47" s="74">
        <f>SUM(D47:O47)</f>
        <v>0</v>
      </c>
    </row>
    <row r="48" spans="1:18" x14ac:dyDescent="0.35">
      <c r="A48" s="70">
        <v>2</v>
      </c>
      <c r="B48" s="71" t="s">
        <v>202</v>
      </c>
      <c r="C48" s="70" t="s">
        <v>53</v>
      </c>
      <c r="D48" s="77"/>
      <c r="E48" s="77"/>
      <c r="F48" s="77"/>
      <c r="G48" s="77"/>
      <c r="H48" s="77"/>
      <c r="I48" s="77"/>
      <c r="J48" s="77"/>
      <c r="K48" s="77"/>
      <c r="L48" s="77"/>
      <c r="M48" s="77"/>
      <c r="N48" s="77"/>
      <c r="O48" s="77"/>
      <c r="P48" s="74">
        <f>SUM(D48:O48)</f>
        <v>0</v>
      </c>
    </row>
    <row r="49" spans="1:16" x14ac:dyDescent="0.35">
      <c r="A49" s="78"/>
      <c r="B49" s="79" t="s">
        <v>203</v>
      </c>
      <c r="C49" s="81" t="s">
        <v>53</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45:A46"/>
    <mergeCell ref="B45:B46"/>
    <mergeCell ref="C45:C46"/>
    <mergeCell ref="D45:O45"/>
    <mergeCell ref="P45:P46"/>
    <mergeCell ref="A4:A5"/>
    <mergeCell ref="B4:B5"/>
    <mergeCell ref="C4:C5"/>
    <mergeCell ref="D4:O4"/>
    <mergeCell ref="P4:P5"/>
    <mergeCell ref="A21:A22"/>
    <mergeCell ref="B21:B22"/>
    <mergeCell ref="C21:C22"/>
    <mergeCell ref="D21:O21"/>
    <mergeCell ref="P21:P22"/>
    <mergeCell ref="A34:A35"/>
    <mergeCell ref="B34:B35"/>
    <mergeCell ref="C34:C35"/>
    <mergeCell ref="D34:O34"/>
    <mergeCell ref="P34:P35"/>
  </mergeCells>
  <conditionalFormatting sqref="D6:O17">
    <cfRule type="containsBlanks" dxfId="14" priority="4">
      <formula>LEN(TRIM(D6))=0</formula>
    </cfRule>
  </conditionalFormatting>
  <conditionalFormatting sqref="D23:O27">
    <cfRule type="containsBlanks" dxfId="13" priority="1">
      <formula>LEN(TRIM(D23))=0</formula>
    </cfRule>
  </conditionalFormatting>
  <conditionalFormatting sqref="D36:O41">
    <cfRule type="containsBlanks" dxfId="12" priority="2">
      <formula>LEN(TRIM(D36))=0</formula>
    </cfRule>
  </conditionalFormatting>
  <conditionalFormatting sqref="D47:O48">
    <cfRule type="containsBlanks" dxfId="11"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9"/>
  <sheetViews>
    <sheetView topLeftCell="A33" workbookViewId="0">
      <selection activeCell="Q37" sqref="Q37"/>
    </sheetView>
  </sheetViews>
  <sheetFormatPr defaultRowHeight="14.5" x14ac:dyDescent="0.35"/>
  <cols>
    <col min="1" max="1" width="5.26953125" style="2" customWidth="1"/>
    <col min="2" max="2" width="30.453125" customWidth="1"/>
    <col min="3" max="3" width="8.7265625" customWidth="1"/>
    <col min="4" max="12" width="6.54296875" customWidth="1"/>
    <col min="13" max="13" width="7.453125" bestFit="1" customWidth="1"/>
    <col min="14" max="15" width="6.54296875" customWidth="1"/>
    <col min="16" max="16" width="7.453125" bestFit="1" customWidth="1"/>
  </cols>
  <sheetData>
    <row r="1" spans="1:18" ht="15" thickBot="1" x14ac:dyDescent="0.4">
      <c r="A1" s="8"/>
      <c r="B1" s="14" t="s">
        <v>189</v>
      </c>
      <c r="C1" s="8">
        <v>2028</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4"/>
      <c r="B3" s="15" t="s">
        <v>190</v>
      </c>
      <c r="C3" s="15"/>
      <c r="D3" s="3"/>
      <c r="E3" s="3"/>
      <c r="F3" s="3"/>
      <c r="G3" s="3"/>
      <c r="H3" s="3"/>
      <c r="I3" s="3"/>
      <c r="J3" s="3"/>
      <c r="K3" s="3"/>
      <c r="L3" s="3"/>
      <c r="M3" s="3"/>
      <c r="N3" s="3"/>
      <c r="O3" s="31" t="s">
        <v>18</v>
      </c>
      <c r="P3" s="75">
        <f>+C1</f>
        <v>2028</v>
      </c>
    </row>
    <row r="4" spans="1:18" ht="15" customHeight="1" x14ac:dyDescent="0.35">
      <c r="A4" s="100" t="s">
        <v>0</v>
      </c>
      <c r="B4" s="101" t="s">
        <v>84</v>
      </c>
      <c r="C4" s="101" t="s">
        <v>194</v>
      </c>
      <c r="D4" s="103" t="s">
        <v>195</v>
      </c>
      <c r="E4" s="103"/>
      <c r="F4" s="103"/>
      <c r="G4" s="103"/>
      <c r="H4" s="103"/>
      <c r="I4" s="103"/>
      <c r="J4" s="103"/>
      <c r="K4" s="103"/>
      <c r="L4" s="103"/>
      <c r="M4" s="103"/>
      <c r="N4" s="103"/>
      <c r="O4" s="103"/>
      <c r="P4" s="100" t="s">
        <v>196</v>
      </c>
    </row>
    <row r="5" spans="1:18" x14ac:dyDescent="0.35">
      <c r="A5" s="100"/>
      <c r="B5" s="102"/>
      <c r="C5" s="102"/>
      <c r="D5" s="32" t="s">
        <v>1</v>
      </c>
      <c r="E5" s="32" t="s">
        <v>19</v>
      </c>
      <c r="F5" s="32" t="s">
        <v>2</v>
      </c>
      <c r="G5" s="32" t="s">
        <v>3</v>
      </c>
      <c r="H5" s="32" t="s">
        <v>197</v>
      </c>
      <c r="I5" s="32" t="s">
        <v>4</v>
      </c>
      <c r="J5" s="32" t="s">
        <v>7</v>
      </c>
      <c r="K5" s="32" t="s">
        <v>20</v>
      </c>
      <c r="L5" s="32" t="s">
        <v>21</v>
      </c>
      <c r="M5" s="32" t="s">
        <v>22</v>
      </c>
      <c r="N5" s="32" t="s">
        <v>23</v>
      </c>
      <c r="O5" s="32" t="s">
        <v>24</v>
      </c>
      <c r="P5" s="100"/>
    </row>
    <row r="6" spans="1:18" x14ac:dyDescent="0.35">
      <c r="A6" s="72">
        <v>1</v>
      </c>
      <c r="B6" s="76" t="s">
        <v>87</v>
      </c>
      <c r="C6" s="21" t="s">
        <v>204</v>
      </c>
      <c r="D6" s="77"/>
      <c r="E6" s="77"/>
      <c r="F6" s="77"/>
      <c r="G6" s="77"/>
      <c r="H6" s="77"/>
      <c r="I6" s="77"/>
      <c r="J6" s="77"/>
      <c r="K6" s="77"/>
      <c r="L6" s="77"/>
      <c r="M6" s="77"/>
      <c r="N6" s="77"/>
      <c r="O6" s="77"/>
      <c r="P6" s="74">
        <f t="shared" ref="P6:P18" si="0">SUM(D6:O6)</f>
        <v>0</v>
      </c>
    </row>
    <row r="7" spans="1:18" x14ac:dyDescent="0.35">
      <c r="A7" s="73">
        <v>2</v>
      </c>
      <c r="B7" s="76" t="s">
        <v>11</v>
      </c>
      <c r="C7" s="21" t="s">
        <v>204</v>
      </c>
      <c r="D7" s="77"/>
      <c r="E7" s="77"/>
      <c r="F7" s="77"/>
      <c r="G7" s="77"/>
      <c r="H7" s="77"/>
      <c r="I7" s="77"/>
      <c r="J7" s="77"/>
      <c r="K7" s="77"/>
      <c r="L7" s="77"/>
      <c r="M7" s="77"/>
      <c r="N7" s="77"/>
      <c r="O7" s="77"/>
      <c r="P7" s="74">
        <f t="shared" si="0"/>
        <v>0</v>
      </c>
      <c r="R7" s="69"/>
    </row>
    <row r="8" spans="1:18" x14ac:dyDescent="0.35">
      <c r="A8" s="73">
        <v>3</v>
      </c>
      <c r="B8" s="76" t="s">
        <v>10</v>
      </c>
      <c r="C8" s="21" t="s">
        <v>204</v>
      </c>
      <c r="D8" s="77"/>
      <c r="E8" s="77"/>
      <c r="F8" s="77"/>
      <c r="G8" s="77"/>
      <c r="H8" s="77"/>
      <c r="I8" s="77"/>
      <c r="J8" s="77"/>
      <c r="K8" s="77"/>
      <c r="L8" s="77"/>
      <c r="M8" s="77"/>
      <c r="N8" s="77"/>
      <c r="O8" s="77"/>
      <c r="P8" s="74">
        <f t="shared" si="0"/>
        <v>0</v>
      </c>
      <c r="R8" s="69"/>
    </row>
    <row r="9" spans="1:18" x14ac:dyDescent="0.35">
      <c r="A9" s="72">
        <v>4</v>
      </c>
      <c r="B9" s="76" t="s">
        <v>12</v>
      </c>
      <c r="C9" s="21" t="s">
        <v>204</v>
      </c>
      <c r="D9" s="77"/>
      <c r="E9" s="77"/>
      <c r="F9" s="77"/>
      <c r="G9" s="77"/>
      <c r="H9" s="77"/>
      <c r="I9" s="77"/>
      <c r="J9" s="77"/>
      <c r="K9" s="77"/>
      <c r="L9" s="77"/>
      <c r="M9" s="77"/>
      <c r="N9" s="77"/>
      <c r="O9" s="77"/>
      <c r="P9" s="74">
        <f t="shared" si="0"/>
        <v>0</v>
      </c>
      <c r="R9" s="69"/>
    </row>
    <row r="10" spans="1:18" x14ac:dyDescent="0.35">
      <c r="A10" s="73">
        <v>5</v>
      </c>
      <c r="B10" s="76" t="s">
        <v>108</v>
      </c>
      <c r="C10" s="21" t="s">
        <v>204</v>
      </c>
      <c r="D10" s="77"/>
      <c r="E10" s="77"/>
      <c r="F10" s="77"/>
      <c r="G10" s="77"/>
      <c r="H10" s="77"/>
      <c r="I10" s="77"/>
      <c r="J10" s="77"/>
      <c r="K10" s="77"/>
      <c r="L10" s="77"/>
      <c r="M10" s="77"/>
      <c r="N10" s="77"/>
      <c r="O10" s="77"/>
      <c r="P10" s="74">
        <f t="shared" si="0"/>
        <v>0</v>
      </c>
      <c r="R10" s="69"/>
    </row>
    <row r="11" spans="1:18" x14ac:dyDescent="0.35">
      <c r="A11" s="73">
        <v>6</v>
      </c>
      <c r="B11" s="76" t="s">
        <v>27</v>
      </c>
      <c r="C11" s="21" t="s">
        <v>204</v>
      </c>
      <c r="D11" s="77"/>
      <c r="E11" s="77"/>
      <c r="F11" s="77"/>
      <c r="G11" s="77"/>
      <c r="H11" s="77"/>
      <c r="I11" s="77"/>
      <c r="J11" s="77"/>
      <c r="K11" s="77"/>
      <c r="L11" s="77"/>
      <c r="M11" s="77"/>
      <c r="N11" s="77"/>
      <c r="O11" s="77"/>
      <c r="P11" s="74">
        <f t="shared" si="0"/>
        <v>0</v>
      </c>
      <c r="R11" s="69"/>
    </row>
    <row r="12" spans="1:18" x14ac:dyDescent="0.35">
      <c r="A12" s="72">
        <v>7</v>
      </c>
      <c r="B12" s="76" t="s">
        <v>118</v>
      </c>
      <c r="C12" s="21" t="s">
        <v>204</v>
      </c>
      <c r="D12" s="77"/>
      <c r="E12" s="77"/>
      <c r="F12" s="77"/>
      <c r="G12" s="77"/>
      <c r="H12" s="77"/>
      <c r="I12" s="77"/>
      <c r="J12" s="77"/>
      <c r="K12" s="77"/>
      <c r="L12" s="77"/>
      <c r="M12" s="77"/>
      <c r="N12" s="77"/>
      <c r="O12" s="77"/>
      <c r="P12" s="74">
        <f t="shared" si="0"/>
        <v>0</v>
      </c>
      <c r="R12" s="69"/>
    </row>
    <row r="13" spans="1:18" x14ac:dyDescent="0.35">
      <c r="A13" s="73">
        <v>8</v>
      </c>
      <c r="B13" s="76" t="s">
        <v>122</v>
      </c>
      <c r="C13" s="21" t="s">
        <v>204</v>
      </c>
      <c r="D13" s="77"/>
      <c r="E13" s="77"/>
      <c r="F13" s="77"/>
      <c r="G13" s="77"/>
      <c r="H13" s="77"/>
      <c r="I13" s="77"/>
      <c r="J13" s="77"/>
      <c r="K13" s="77"/>
      <c r="L13" s="77"/>
      <c r="M13" s="77"/>
      <c r="N13" s="77"/>
      <c r="O13" s="77"/>
      <c r="P13" s="74">
        <f t="shared" si="0"/>
        <v>0</v>
      </c>
      <c r="R13" s="69"/>
    </row>
    <row r="14" spans="1:18" ht="26" x14ac:dyDescent="0.35">
      <c r="A14" s="73">
        <v>9</v>
      </c>
      <c r="B14" s="76" t="s">
        <v>29</v>
      </c>
      <c r="C14" s="21" t="s">
        <v>204</v>
      </c>
      <c r="D14" s="77"/>
      <c r="E14" s="77"/>
      <c r="F14" s="77"/>
      <c r="G14" s="77"/>
      <c r="H14" s="77"/>
      <c r="I14" s="77"/>
      <c r="J14" s="77"/>
      <c r="K14" s="77"/>
      <c r="L14" s="77"/>
      <c r="M14" s="77"/>
      <c r="N14" s="77"/>
      <c r="O14" s="77"/>
      <c r="P14" s="74">
        <f t="shared" si="0"/>
        <v>0</v>
      </c>
    </row>
    <row r="15" spans="1:18" x14ac:dyDescent="0.35">
      <c r="A15" s="72">
        <v>10</v>
      </c>
      <c r="B15" s="76" t="s">
        <v>31</v>
      </c>
      <c r="C15" s="21" t="s">
        <v>204</v>
      </c>
      <c r="D15" s="77"/>
      <c r="E15" s="77"/>
      <c r="F15" s="77"/>
      <c r="G15" s="77"/>
      <c r="H15" s="77"/>
      <c r="I15" s="77"/>
      <c r="J15" s="77"/>
      <c r="K15" s="77"/>
      <c r="L15" s="77"/>
      <c r="M15" s="77"/>
      <c r="N15" s="77"/>
      <c r="O15" s="77"/>
      <c r="P15" s="74">
        <f t="shared" si="0"/>
        <v>0</v>
      </c>
    </row>
    <row r="16" spans="1:18" x14ac:dyDescent="0.35">
      <c r="A16" s="73">
        <v>11</v>
      </c>
      <c r="B16" s="76" t="s">
        <v>32</v>
      </c>
      <c r="C16" s="21" t="s">
        <v>204</v>
      </c>
      <c r="D16" s="77"/>
      <c r="E16" s="77"/>
      <c r="F16" s="77"/>
      <c r="G16" s="77"/>
      <c r="H16" s="77"/>
      <c r="I16" s="77"/>
      <c r="J16" s="77"/>
      <c r="K16" s="77"/>
      <c r="L16" s="77"/>
      <c r="M16" s="77"/>
      <c r="N16" s="77"/>
      <c r="O16" s="77"/>
      <c r="P16" s="74">
        <f t="shared" si="0"/>
        <v>0</v>
      </c>
    </row>
    <row r="17" spans="1:18" x14ac:dyDescent="0.35">
      <c r="A17" s="73">
        <v>12</v>
      </c>
      <c r="B17" s="76" t="s">
        <v>192</v>
      </c>
      <c r="C17" s="21" t="s">
        <v>204</v>
      </c>
      <c r="D17" s="77"/>
      <c r="E17" s="77"/>
      <c r="F17" s="77"/>
      <c r="G17" s="77"/>
      <c r="H17" s="77"/>
      <c r="I17" s="77"/>
      <c r="J17" s="77"/>
      <c r="K17" s="77"/>
      <c r="L17" s="77"/>
      <c r="M17" s="77"/>
      <c r="N17" s="77"/>
      <c r="O17" s="77"/>
      <c r="P17" s="74">
        <f t="shared" si="0"/>
        <v>0</v>
      </c>
    </row>
    <row r="18" spans="1:18" x14ac:dyDescent="0.35">
      <c r="A18" s="78"/>
      <c r="B18" s="79" t="s">
        <v>193</v>
      </c>
      <c r="C18" s="78" t="s">
        <v>204</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5">
      <c r="A19" s="4"/>
      <c r="B19" s="3"/>
      <c r="C19" s="3"/>
      <c r="D19" s="3"/>
      <c r="E19" s="3"/>
      <c r="F19" s="3"/>
      <c r="G19" s="3"/>
      <c r="H19" s="3"/>
      <c r="I19" s="3"/>
      <c r="J19" s="3"/>
      <c r="K19" s="3"/>
      <c r="L19" s="3"/>
      <c r="M19" s="3"/>
      <c r="N19" s="3"/>
      <c r="O19" s="3"/>
      <c r="P19" s="3"/>
    </row>
    <row r="20" spans="1:18" x14ac:dyDescent="0.35">
      <c r="A20" s="4"/>
      <c r="B20" s="1" t="s">
        <v>199</v>
      </c>
      <c r="C20" s="15"/>
      <c r="D20" s="3"/>
      <c r="E20" s="3"/>
      <c r="F20" s="3"/>
      <c r="G20" s="3"/>
      <c r="H20" s="3"/>
      <c r="I20" s="3"/>
      <c r="J20" s="3"/>
      <c r="K20" s="3"/>
      <c r="L20" s="3"/>
      <c r="M20" s="3"/>
      <c r="N20" s="3"/>
      <c r="O20" s="31" t="s">
        <v>18</v>
      </c>
      <c r="P20" s="75">
        <f>+P3</f>
        <v>2028</v>
      </c>
    </row>
    <row r="21" spans="1:18" ht="15" customHeight="1" x14ac:dyDescent="0.35">
      <c r="A21" s="100" t="s">
        <v>0</v>
      </c>
      <c r="B21" s="101" t="s">
        <v>84</v>
      </c>
      <c r="C21" s="101" t="s">
        <v>194</v>
      </c>
      <c r="D21" s="103" t="s">
        <v>195</v>
      </c>
      <c r="E21" s="103"/>
      <c r="F21" s="103"/>
      <c r="G21" s="103"/>
      <c r="H21" s="103"/>
      <c r="I21" s="103"/>
      <c r="J21" s="103"/>
      <c r="K21" s="103"/>
      <c r="L21" s="103"/>
      <c r="M21" s="103"/>
      <c r="N21" s="103"/>
      <c r="O21" s="103"/>
      <c r="P21" s="100" t="s">
        <v>196</v>
      </c>
    </row>
    <row r="22" spans="1:18" x14ac:dyDescent="0.35">
      <c r="A22" s="100"/>
      <c r="B22" s="102"/>
      <c r="C22" s="102"/>
      <c r="D22" s="32" t="s">
        <v>1</v>
      </c>
      <c r="E22" s="32" t="s">
        <v>19</v>
      </c>
      <c r="F22" s="32" t="s">
        <v>2</v>
      </c>
      <c r="G22" s="32" t="s">
        <v>3</v>
      </c>
      <c r="H22" s="32" t="s">
        <v>197</v>
      </c>
      <c r="I22" s="32" t="s">
        <v>4</v>
      </c>
      <c r="J22" s="32" t="s">
        <v>7</v>
      </c>
      <c r="K22" s="32" t="s">
        <v>20</v>
      </c>
      <c r="L22" s="32" t="s">
        <v>21</v>
      </c>
      <c r="M22" s="32" t="s">
        <v>22</v>
      </c>
      <c r="N22" s="32" t="s">
        <v>23</v>
      </c>
      <c r="O22" s="32" t="s">
        <v>24</v>
      </c>
      <c r="P22" s="100"/>
    </row>
    <row r="23" spans="1:18" x14ac:dyDescent="0.35">
      <c r="A23" s="72">
        <v>1</v>
      </c>
      <c r="B23" s="76" t="s">
        <v>87</v>
      </c>
      <c r="C23" s="21" t="s">
        <v>204</v>
      </c>
      <c r="D23" s="77"/>
      <c r="E23" s="77"/>
      <c r="F23" s="77"/>
      <c r="G23" s="77"/>
      <c r="H23" s="77"/>
      <c r="I23" s="77"/>
      <c r="J23" s="77"/>
      <c r="K23" s="77"/>
      <c r="L23" s="77"/>
      <c r="M23" s="77"/>
      <c r="N23" s="77"/>
      <c r="O23" s="77"/>
      <c r="P23" s="74">
        <f t="shared" ref="P23:P27" si="2">SUM(D23:O23)</f>
        <v>0</v>
      </c>
    </row>
    <row r="24" spans="1:18" x14ac:dyDescent="0.35">
      <c r="A24" s="73">
        <v>2</v>
      </c>
      <c r="B24" s="76" t="s">
        <v>11</v>
      </c>
      <c r="C24" s="21" t="s">
        <v>204</v>
      </c>
      <c r="D24" s="77"/>
      <c r="E24" s="77"/>
      <c r="F24" s="77"/>
      <c r="G24" s="77"/>
      <c r="H24" s="77"/>
      <c r="I24" s="77"/>
      <c r="J24" s="77"/>
      <c r="K24" s="77"/>
      <c r="L24" s="77"/>
      <c r="M24" s="77"/>
      <c r="N24" s="77"/>
      <c r="O24" s="77"/>
      <c r="P24" s="74">
        <f t="shared" si="2"/>
        <v>0</v>
      </c>
      <c r="R24" s="69"/>
    </row>
    <row r="25" spans="1:18" x14ac:dyDescent="0.35">
      <c r="A25" s="73">
        <v>3</v>
      </c>
      <c r="B25" s="76" t="s">
        <v>10</v>
      </c>
      <c r="C25" s="21" t="s">
        <v>204</v>
      </c>
      <c r="D25" s="77"/>
      <c r="E25" s="77"/>
      <c r="F25" s="77"/>
      <c r="G25" s="77"/>
      <c r="H25" s="77"/>
      <c r="I25" s="77"/>
      <c r="J25" s="77"/>
      <c r="K25" s="77"/>
      <c r="L25" s="77"/>
      <c r="M25" s="77"/>
      <c r="N25" s="77"/>
      <c r="O25" s="77"/>
      <c r="P25" s="74">
        <f t="shared" si="2"/>
        <v>0</v>
      </c>
      <c r="R25" s="69"/>
    </row>
    <row r="26" spans="1:18" x14ac:dyDescent="0.35">
      <c r="A26" s="72">
        <v>4</v>
      </c>
      <c r="B26" s="76" t="s">
        <v>12</v>
      </c>
      <c r="C26" s="21" t="s">
        <v>204</v>
      </c>
      <c r="D26" s="77"/>
      <c r="E26" s="77"/>
      <c r="F26" s="77"/>
      <c r="G26" s="77"/>
      <c r="H26" s="77"/>
      <c r="I26" s="77"/>
      <c r="J26" s="77"/>
      <c r="K26" s="77"/>
      <c r="L26" s="77"/>
      <c r="M26" s="77"/>
      <c r="N26" s="77"/>
      <c r="O26" s="77"/>
      <c r="P26" s="74">
        <f t="shared" si="2"/>
        <v>0</v>
      </c>
      <c r="R26" s="69"/>
    </row>
    <row r="27" spans="1:18" ht="26" x14ac:dyDescent="0.35">
      <c r="A27" s="72">
        <v>5</v>
      </c>
      <c r="B27" s="76" t="s">
        <v>198</v>
      </c>
      <c r="C27" s="21" t="s">
        <v>204</v>
      </c>
      <c r="D27" s="77"/>
      <c r="E27" s="77"/>
      <c r="F27" s="77"/>
      <c r="G27" s="77"/>
      <c r="H27" s="77"/>
      <c r="I27" s="77"/>
      <c r="J27" s="77"/>
      <c r="K27" s="77"/>
      <c r="L27" s="77"/>
      <c r="M27" s="77"/>
      <c r="N27" s="77"/>
      <c r="O27" s="77"/>
      <c r="P27" s="74">
        <f t="shared" si="2"/>
        <v>0</v>
      </c>
      <c r="R27" s="69"/>
    </row>
    <row r="28" spans="1:18" x14ac:dyDescent="0.35">
      <c r="A28" s="78"/>
      <c r="B28" s="79" t="s">
        <v>193</v>
      </c>
      <c r="C28" s="78" t="s">
        <v>204</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5">
      <c r="B33" s="1" t="s">
        <v>200</v>
      </c>
      <c r="O33" s="31" t="s">
        <v>18</v>
      </c>
      <c r="P33" s="75">
        <f>+P20</f>
        <v>2028</v>
      </c>
    </row>
    <row r="34" spans="1:18" ht="15" customHeight="1" x14ac:dyDescent="0.35">
      <c r="A34" s="100" t="s">
        <v>0</v>
      </c>
      <c r="B34" s="101" t="s">
        <v>84</v>
      </c>
      <c r="C34" s="101" t="s">
        <v>194</v>
      </c>
      <c r="D34" s="103" t="s">
        <v>195</v>
      </c>
      <c r="E34" s="103"/>
      <c r="F34" s="103"/>
      <c r="G34" s="103"/>
      <c r="H34" s="103"/>
      <c r="I34" s="103"/>
      <c r="J34" s="103"/>
      <c r="K34" s="103"/>
      <c r="L34" s="103"/>
      <c r="M34" s="103"/>
      <c r="N34" s="103"/>
      <c r="O34" s="103"/>
      <c r="P34" s="100" t="s">
        <v>196</v>
      </c>
    </row>
    <row r="35" spans="1:18" x14ac:dyDescent="0.35">
      <c r="A35" s="100"/>
      <c r="B35" s="102"/>
      <c r="C35" s="102"/>
      <c r="D35" s="32" t="s">
        <v>1</v>
      </c>
      <c r="E35" s="32" t="s">
        <v>19</v>
      </c>
      <c r="F35" s="32" t="s">
        <v>2</v>
      </c>
      <c r="G35" s="32" t="s">
        <v>3</v>
      </c>
      <c r="H35" s="32" t="s">
        <v>197</v>
      </c>
      <c r="I35" s="32" t="s">
        <v>4</v>
      </c>
      <c r="J35" s="32" t="s">
        <v>7</v>
      </c>
      <c r="K35" s="32" t="s">
        <v>20</v>
      </c>
      <c r="L35" s="32" t="s">
        <v>21</v>
      </c>
      <c r="M35" s="32" t="s">
        <v>22</v>
      </c>
      <c r="N35" s="32" t="s">
        <v>23</v>
      </c>
      <c r="O35" s="32" t="s">
        <v>24</v>
      </c>
      <c r="P35" s="100"/>
    </row>
    <row r="36" spans="1:18" x14ac:dyDescent="0.35">
      <c r="A36" s="73">
        <v>2</v>
      </c>
      <c r="B36" s="76" t="s">
        <v>27</v>
      </c>
      <c r="C36" s="21" t="s">
        <v>204</v>
      </c>
      <c r="D36" s="77"/>
      <c r="E36" s="77"/>
      <c r="F36" s="77"/>
      <c r="G36" s="77"/>
      <c r="H36" s="77"/>
      <c r="I36" s="77"/>
      <c r="J36" s="77"/>
      <c r="K36" s="77"/>
      <c r="L36" s="77"/>
      <c r="M36" s="77"/>
      <c r="N36" s="77"/>
      <c r="O36" s="77"/>
      <c r="P36" s="74">
        <f t="shared" ref="P36:P42" si="4">SUM(D36:O36)</f>
        <v>0</v>
      </c>
      <c r="R36" s="69"/>
    </row>
    <row r="37" spans="1:18" x14ac:dyDescent="0.35">
      <c r="A37" s="73">
        <v>3</v>
      </c>
      <c r="B37" s="76" t="s">
        <v>118</v>
      </c>
      <c r="C37" s="21" t="s">
        <v>204</v>
      </c>
      <c r="D37" s="77"/>
      <c r="E37" s="77"/>
      <c r="F37" s="77"/>
      <c r="G37" s="77"/>
      <c r="H37" s="77"/>
      <c r="I37" s="77"/>
      <c r="J37" s="77"/>
      <c r="K37" s="77"/>
      <c r="L37" s="77"/>
      <c r="M37" s="77"/>
      <c r="N37" s="77"/>
      <c r="O37" s="77"/>
      <c r="P37" s="74">
        <f t="shared" si="4"/>
        <v>0</v>
      </c>
      <c r="R37" s="69"/>
    </row>
    <row r="38" spans="1:18" x14ac:dyDescent="0.35">
      <c r="A38" s="73">
        <v>4</v>
      </c>
      <c r="B38" s="76" t="s">
        <v>122</v>
      </c>
      <c r="C38" s="21" t="s">
        <v>204</v>
      </c>
      <c r="D38" s="77"/>
      <c r="E38" s="77"/>
      <c r="F38" s="77"/>
      <c r="G38" s="77"/>
      <c r="H38" s="77"/>
      <c r="I38" s="77"/>
      <c r="J38" s="77"/>
      <c r="K38" s="77"/>
      <c r="L38" s="77"/>
      <c r="M38" s="77"/>
      <c r="N38" s="77"/>
      <c r="O38" s="77"/>
      <c r="P38" s="74">
        <f t="shared" si="4"/>
        <v>0</v>
      </c>
      <c r="R38" s="69"/>
    </row>
    <row r="39" spans="1:18" ht="26" x14ac:dyDescent="0.35">
      <c r="A39" s="73">
        <v>5</v>
      </c>
      <c r="B39" s="76" t="s">
        <v>29</v>
      </c>
      <c r="C39" s="21" t="s">
        <v>204</v>
      </c>
      <c r="D39" s="77"/>
      <c r="E39" s="77"/>
      <c r="F39" s="77"/>
      <c r="G39" s="77"/>
      <c r="H39" s="77"/>
      <c r="I39" s="77"/>
      <c r="J39" s="77"/>
      <c r="K39" s="77"/>
      <c r="L39" s="77"/>
      <c r="M39" s="77"/>
      <c r="N39" s="77"/>
      <c r="O39" s="77"/>
      <c r="P39" s="74">
        <f t="shared" si="4"/>
        <v>0</v>
      </c>
    </row>
    <row r="40" spans="1:18" x14ac:dyDescent="0.35">
      <c r="A40" s="73">
        <v>6</v>
      </c>
      <c r="B40" s="76" t="s">
        <v>31</v>
      </c>
      <c r="C40" s="21" t="s">
        <v>204</v>
      </c>
      <c r="D40" s="77"/>
      <c r="E40" s="77"/>
      <c r="F40" s="77"/>
      <c r="G40" s="77"/>
      <c r="H40" s="77"/>
      <c r="I40" s="77"/>
      <c r="J40" s="77"/>
      <c r="K40" s="77"/>
      <c r="L40" s="77"/>
      <c r="M40" s="77"/>
      <c r="N40" s="77"/>
      <c r="O40" s="77"/>
      <c r="P40" s="74">
        <f t="shared" si="4"/>
        <v>0</v>
      </c>
    </row>
    <row r="41" spans="1:18" x14ac:dyDescent="0.35">
      <c r="A41" s="73">
        <v>7</v>
      </c>
      <c r="B41" s="76" t="s">
        <v>32</v>
      </c>
      <c r="C41" s="21" t="s">
        <v>204</v>
      </c>
      <c r="D41" s="77"/>
      <c r="E41" s="77"/>
      <c r="F41" s="77"/>
      <c r="G41" s="77"/>
      <c r="H41" s="77"/>
      <c r="I41" s="77"/>
      <c r="J41" s="77"/>
      <c r="K41" s="77"/>
      <c r="L41" s="77"/>
      <c r="M41" s="77"/>
      <c r="N41" s="77"/>
      <c r="O41" s="77"/>
      <c r="P41" s="74">
        <f t="shared" si="4"/>
        <v>0</v>
      </c>
    </row>
    <row r="42" spans="1:18" x14ac:dyDescent="0.35">
      <c r="A42" s="78"/>
      <c r="B42" s="79" t="s">
        <v>193</v>
      </c>
      <c r="C42" s="78" t="s">
        <v>204</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35">
      <c r="A44" s="4"/>
      <c r="B44" s="15" t="s">
        <v>201</v>
      </c>
      <c r="C44" s="15"/>
      <c r="D44" s="3"/>
      <c r="E44" s="3"/>
      <c r="F44" s="3"/>
      <c r="G44" s="3"/>
      <c r="H44" s="3"/>
      <c r="I44" s="3"/>
      <c r="J44" s="3"/>
      <c r="K44" s="3"/>
      <c r="L44" s="3"/>
      <c r="M44" s="3"/>
      <c r="N44" s="3"/>
      <c r="O44" s="31" t="s">
        <v>18</v>
      </c>
      <c r="P44" s="75">
        <f>+P3</f>
        <v>2028</v>
      </c>
    </row>
    <row r="45" spans="1:18" ht="15" customHeight="1" x14ac:dyDescent="0.35">
      <c r="A45" s="100" t="s">
        <v>0</v>
      </c>
      <c r="B45" s="101" t="s">
        <v>84</v>
      </c>
      <c r="C45" s="101" t="s">
        <v>194</v>
      </c>
      <c r="D45" s="103" t="s">
        <v>195</v>
      </c>
      <c r="E45" s="103"/>
      <c r="F45" s="103"/>
      <c r="G45" s="103"/>
      <c r="H45" s="103"/>
      <c r="I45" s="103"/>
      <c r="J45" s="103"/>
      <c r="K45" s="103"/>
      <c r="L45" s="103"/>
      <c r="M45" s="103"/>
      <c r="N45" s="103"/>
      <c r="O45" s="103"/>
      <c r="P45" s="100" t="s">
        <v>196</v>
      </c>
    </row>
    <row r="46" spans="1:18" x14ac:dyDescent="0.35">
      <c r="A46" s="100"/>
      <c r="B46" s="102"/>
      <c r="C46" s="102"/>
      <c r="D46" s="32" t="s">
        <v>1</v>
      </c>
      <c r="E46" s="32" t="s">
        <v>19</v>
      </c>
      <c r="F46" s="32" t="s">
        <v>2</v>
      </c>
      <c r="G46" s="32" t="s">
        <v>3</v>
      </c>
      <c r="H46" s="32" t="s">
        <v>197</v>
      </c>
      <c r="I46" s="32" t="s">
        <v>4</v>
      </c>
      <c r="J46" s="32" t="s">
        <v>7</v>
      </c>
      <c r="K46" s="32" t="s">
        <v>20</v>
      </c>
      <c r="L46" s="32" t="s">
        <v>21</v>
      </c>
      <c r="M46" s="32" t="s">
        <v>22</v>
      </c>
      <c r="N46" s="32" t="s">
        <v>23</v>
      </c>
      <c r="O46" s="32" t="s">
        <v>24</v>
      </c>
      <c r="P46" s="100"/>
    </row>
    <row r="47" spans="1:18" x14ac:dyDescent="0.35">
      <c r="A47" s="70">
        <v>1</v>
      </c>
      <c r="B47" s="71" t="s">
        <v>142</v>
      </c>
      <c r="C47" s="70" t="s">
        <v>53</v>
      </c>
      <c r="D47" s="77">
        <v>5</v>
      </c>
      <c r="E47" s="77">
        <v>3</v>
      </c>
      <c r="F47" s="77">
        <v>2</v>
      </c>
      <c r="G47" s="77">
        <v>5</v>
      </c>
      <c r="H47" s="77">
        <v>6</v>
      </c>
      <c r="I47" s="77">
        <v>7</v>
      </c>
      <c r="J47" s="77">
        <v>5</v>
      </c>
      <c r="K47" s="77">
        <v>2</v>
      </c>
      <c r="L47" s="77">
        <v>5</v>
      </c>
      <c r="M47" s="77">
        <v>4</v>
      </c>
      <c r="N47" s="77">
        <v>3</v>
      </c>
      <c r="O47" s="77">
        <v>5</v>
      </c>
      <c r="P47" s="74">
        <f>SUM(D47:O47)</f>
        <v>52</v>
      </c>
    </row>
    <row r="48" spans="1:18" x14ac:dyDescent="0.35">
      <c r="A48" s="70">
        <v>2</v>
      </c>
      <c r="B48" s="71" t="s">
        <v>202</v>
      </c>
      <c r="C48" s="70" t="s">
        <v>53</v>
      </c>
      <c r="D48" s="77">
        <v>5</v>
      </c>
      <c r="E48" s="77">
        <v>5</v>
      </c>
      <c r="F48" s="77">
        <v>6</v>
      </c>
      <c r="G48" s="77">
        <v>7</v>
      </c>
      <c r="H48" s="77">
        <v>5</v>
      </c>
      <c r="I48" s="77">
        <v>2</v>
      </c>
      <c r="J48" s="77">
        <v>5</v>
      </c>
      <c r="K48" s="77">
        <v>4</v>
      </c>
      <c r="L48" s="77">
        <v>3</v>
      </c>
      <c r="M48" s="77">
        <v>6</v>
      </c>
      <c r="N48" s="77">
        <v>5</v>
      </c>
      <c r="O48" s="77">
        <v>7</v>
      </c>
      <c r="P48" s="74">
        <f>SUM(D48:O48)</f>
        <v>60</v>
      </c>
    </row>
    <row r="49" spans="1:16" x14ac:dyDescent="0.35">
      <c r="A49" s="78"/>
      <c r="B49" s="79" t="s">
        <v>203</v>
      </c>
      <c r="C49" s="81" t="s">
        <v>53</v>
      </c>
      <c r="D49" s="80">
        <f>SUM(D47:D48)</f>
        <v>10</v>
      </c>
      <c r="E49" s="80">
        <f t="shared" ref="E49:O49" si="6">SUM(E47:E48)</f>
        <v>8</v>
      </c>
      <c r="F49" s="80">
        <f t="shared" si="6"/>
        <v>8</v>
      </c>
      <c r="G49" s="80">
        <f t="shared" si="6"/>
        <v>12</v>
      </c>
      <c r="H49" s="80">
        <f t="shared" si="6"/>
        <v>11</v>
      </c>
      <c r="I49" s="80">
        <f t="shared" si="6"/>
        <v>9</v>
      </c>
      <c r="J49" s="80">
        <f t="shared" si="6"/>
        <v>10</v>
      </c>
      <c r="K49" s="80">
        <f t="shared" si="6"/>
        <v>6</v>
      </c>
      <c r="L49" s="80">
        <f t="shared" si="6"/>
        <v>8</v>
      </c>
      <c r="M49" s="80">
        <f t="shared" si="6"/>
        <v>10</v>
      </c>
      <c r="N49" s="80">
        <f t="shared" si="6"/>
        <v>8</v>
      </c>
      <c r="O49" s="80">
        <f t="shared" si="6"/>
        <v>12</v>
      </c>
      <c r="P49" s="80">
        <f t="shared" ref="P49" si="7">SUM(D49:O49)</f>
        <v>112</v>
      </c>
    </row>
  </sheetData>
  <mergeCells count="20">
    <mergeCell ref="A45:A46"/>
    <mergeCell ref="B45:B46"/>
    <mergeCell ref="C45:C46"/>
    <mergeCell ref="D45:O45"/>
    <mergeCell ref="P45:P46"/>
    <mergeCell ref="A4:A5"/>
    <mergeCell ref="B4:B5"/>
    <mergeCell ref="C4:C5"/>
    <mergeCell ref="D4:O4"/>
    <mergeCell ref="P4:P5"/>
    <mergeCell ref="A21:A22"/>
    <mergeCell ref="B21:B22"/>
    <mergeCell ref="C21:C22"/>
    <mergeCell ref="D21:O21"/>
    <mergeCell ref="P21:P22"/>
    <mergeCell ref="A34:A35"/>
    <mergeCell ref="B34:B35"/>
    <mergeCell ref="C34:C35"/>
    <mergeCell ref="D34:O34"/>
    <mergeCell ref="P34:P35"/>
  </mergeCells>
  <conditionalFormatting sqref="D6:O17">
    <cfRule type="containsBlanks" dxfId="10" priority="4">
      <formula>LEN(TRIM(D6))=0</formula>
    </cfRule>
  </conditionalFormatting>
  <conditionalFormatting sqref="D23:O27">
    <cfRule type="containsBlanks" dxfId="9" priority="1">
      <formula>LEN(TRIM(D23))=0</formula>
    </cfRule>
  </conditionalFormatting>
  <conditionalFormatting sqref="D36:O41">
    <cfRule type="containsBlanks" dxfId="8" priority="2">
      <formula>LEN(TRIM(D36))=0</formula>
    </cfRule>
  </conditionalFormatting>
  <conditionalFormatting sqref="D47:O48">
    <cfRule type="containsBlanks" dxfId="7"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topLeftCell="A33" workbookViewId="0">
      <selection activeCell="E12" sqref="E12"/>
    </sheetView>
  </sheetViews>
  <sheetFormatPr defaultRowHeight="14.5" x14ac:dyDescent="0.35"/>
  <cols>
    <col min="1" max="1" width="5.26953125" style="2" customWidth="1"/>
    <col min="2" max="2" width="30.453125" customWidth="1"/>
    <col min="3" max="3" width="8.7265625" customWidth="1"/>
    <col min="4" max="12" width="6.54296875" customWidth="1"/>
    <col min="13" max="13" width="7.453125" bestFit="1" customWidth="1"/>
    <col min="14" max="15" width="6.54296875" customWidth="1"/>
    <col min="16" max="16" width="7.453125" bestFit="1" customWidth="1"/>
  </cols>
  <sheetData>
    <row r="1" spans="1:18" ht="15" thickBot="1" x14ac:dyDescent="0.4">
      <c r="A1" s="8"/>
      <c r="B1" s="14" t="s">
        <v>189</v>
      </c>
      <c r="C1" s="8">
        <v>2029</v>
      </c>
      <c r="D1" s="9"/>
      <c r="E1" s="8"/>
      <c r="F1" s="9"/>
      <c r="G1" s="8"/>
      <c r="H1" s="9"/>
      <c r="I1" s="8"/>
      <c r="J1" s="8"/>
      <c r="K1" s="9"/>
      <c r="L1" s="8"/>
      <c r="M1" s="9"/>
      <c r="N1" s="9"/>
      <c r="O1" s="9"/>
      <c r="P1" s="9"/>
    </row>
    <row r="2" spans="1:18" x14ac:dyDescent="0.35">
      <c r="A2" s="3"/>
      <c r="B2" s="3"/>
      <c r="C2" s="3"/>
      <c r="D2" s="3"/>
      <c r="E2" s="3"/>
      <c r="F2" s="3"/>
      <c r="G2" s="3"/>
      <c r="H2" s="3"/>
      <c r="I2" s="3"/>
      <c r="J2" s="3"/>
      <c r="K2" s="3"/>
      <c r="L2" s="3"/>
      <c r="M2" s="3"/>
      <c r="N2" s="3"/>
      <c r="O2" s="3"/>
      <c r="P2" s="3"/>
    </row>
    <row r="3" spans="1:18" x14ac:dyDescent="0.35">
      <c r="A3" s="4"/>
      <c r="B3" s="15" t="s">
        <v>190</v>
      </c>
      <c r="C3" s="15"/>
      <c r="D3" s="3"/>
      <c r="E3" s="3"/>
      <c r="F3" s="3"/>
      <c r="G3" s="3"/>
      <c r="H3" s="3"/>
      <c r="I3" s="3"/>
      <c r="J3" s="3"/>
      <c r="K3" s="3"/>
      <c r="L3" s="3"/>
      <c r="M3" s="3"/>
      <c r="N3" s="3"/>
      <c r="O3" s="31" t="s">
        <v>18</v>
      </c>
      <c r="P3" s="75">
        <f>+C1</f>
        <v>2029</v>
      </c>
    </row>
    <row r="4" spans="1:18" ht="15" customHeight="1" x14ac:dyDescent="0.35">
      <c r="A4" s="100" t="s">
        <v>0</v>
      </c>
      <c r="B4" s="101" t="s">
        <v>84</v>
      </c>
      <c r="C4" s="101" t="s">
        <v>194</v>
      </c>
      <c r="D4" s="103" t="s">
        <v>195</v>
      </c>
      <c r="E4" s="103"/>
      <c r="F4" s="103"/>
      <c r="G4" s="103"/>
      <c r="H4" s="103"/>
      <c r="I4" s="103"/>
      <c r="J4" s="103"/>
      <c r="K4" s="103"/>
      <c r="L4" s="103"/>
      <c r="M4" s="103"/>
      <c r="N4" s="103"/>
      <c r="O4" s="103"/>
      <c r="P4" s="100" t="s">
        <v>196</v>
      </c>
    </row>
    <row r="5" spans="1:18" x14ac:dyDescent="0.35">
      <c r="A5" s="100"/>
      <c r="B5" s="102"/>
      <c r="C5" s="102"/>
      <c r="D5" s="32" t="s">
        <v>1</v>
      </c>
      <c r="E5" s="32" t="s">
        <v>19</v>
      </c>
      <c r="F5" s="32" t="s">
        <v>2</v>
      </c>
      <c r="G5" s="32" t="s">
        <v>3</v>
      </c>
      <c r="H5" s="32" t="s">
        <v>197</v>
      </c>
      <c r="I5" s="32" t="s">
        <v>4</v>
      </c>
      <c r="J5" s="32" t="s">
        <v>7</v>
      </c>
      <c r="K5" s="32" t="s">
        <v>20</v>
      </c>
      <c r="L5" s="32" t="s">
        <v>21</v>
      </c>
      <c r="M5" s="32" t="s">
        <v>22</v>
      </c>
      <c r="N5" s="32" t="s">
        <v>23</v>
      </c>
      <c r="O5" s="32" t="s">
        <v>24</v>
      </c>
      <c r="P5" s="100"/>
    </row>
    <row r="6" spans="1:18" x14ac:dyDescent="0.35">
      <c r="A6" s="72">
        <v>1</v>
      </c>
      <c r="B6" s="76" t="s">
        <v>87</v>
      </c>
      <c r="C6" s="21" t="s">
        <v>204</v>
      </c>
      <c r="D6" s="77"/>
      <c r="E6" s="77"/>
      <c r="F6" s="77"/>
      <c r="G6" s="77"/>
      <c r="H6" s="77"/>
      <c r="I6" s="77"/>
      <c r="J6" s="77"/>
      <c r="K6" s="77"/>
      <c r="L6" s="77"/>
      <c r="M6" s="77"/>
      <c r="N6" s="77"/>
      <c r="O6" s="77"/>
      <c r="P6" s="74">
        <f t="shared" ref="P6:P18" si="0">SUM(D6:O6)</f>
        <v>0</v>
      </c>
    </row>
    <row r="7" spans="1:18" x14ac:dyDescent="0.35">
      <c r="A7" s="73">
        <v>2</v>
      </c>
      <c r="B7" s="76" t="s">
        <v>11</v>
      </c>
      <c r="C7" s="21" t="s">
        <v>204</v>
      </c>
      <c r="D7" s="77"/>
      <c r="E7" s="77"/>
      <c r="F7" s="77"/>
      <c r="G7" s="77"/>
      <c r="H7" s="77"/>
      <c r="I7" s="77"/>
      <c r="J7" s="77"/>
      <c r="K7" s="77"/>
      <c r="L7" s="77"/>
      <c r="M7" s="77"/>
      <c r="N7" s="77"/>
      <c r="O7" s="77"/>
      <c r="P7" s="74">
        <f t="shared" si="0"/>
        <v>0</v>
      </c>
      <c r="R7" s="69"/>
    </row>
    <row r="8" spans="1:18" x14ac:dyDescent="0.35">
      <c r="A8" s="73">
        <v>3</v>
      </c>
      <c r="B8" s="76" t="s">
        <v>10</v>
      </c>
      <c r="C8" s="21" t="s">
        <v>204</v>
      </c>
      <c r="D8" s="77"/>
      <c r="E8" s="77"/>
      <c r="F8" s="77"/>
      <c r="G8" s="77"/>
      <c r="H8" s="77"/>
      <c r="I8" s="77"/>
      <c r="J8" s="77"/>
      <c r="K8" s="77"/>
      <c r="L8" s="77"/>
      <c r="M8" s="77"/>
      <c r="N8" s="77"/>
      <c r="O8" s="77"/>
      <c r="P8" s="74">
        <f t="shared" si="0"/>
        <v>0</v>
      </c>
      <c r="R8" s="69"/>
    </row>
    <row r="9" spans="1:18" x14ac:dyDescent="0.35">
      <c r="A9" s="72">
        <v>4</v>
      </c>
      <c r="B9" s="76" t="s">
        <v>12</v>
      </c>
      <c r="C9" s="21" t="s">
        <v>204</v>
      </c>
      <c r="D9" s="77"/>
      <c r="E9" s="77"/>
      <c r="F9" s="77"/>
      <c r="G9" s="77"/>
      <c r="H9" s="77"/>
      <c r="I9" s="77"/>
      <c r="J9" s="77"/>
      <c r="K9" s="77"/>
      <c r="L9" s="77"/>
      <c r="M9" s="77"/>
      <c r="N9" s="77"/>
      <c r="O9" s="77"/>
      <c r="P9" s="74">
        <f t="shared" si="0"/>
        <v>0</v>
      </c>
      <c r="R9" s="69"/>
    </row>
    <row r="10" spans="1:18" x14ac:dyDescent="0.35">
      <c r="A10" s="73">
        <v>5</v>
      </c>
      <c r="B10" s="76" t="s">
        <v>108</v>
      </c>
      <c r="C10" s="21" t="s">
        <v>204</v>
      </c>
      <c r="D10" s="77"/>
      <c r="E10" s="77"/>
      <c r="F10" s="77"/>
      <c r="G10" s="77"/>
      <c r="H10" s="77"/>
      <c r="I10" s="77"/>
      <c r="J10" s="77"/>
      <c r="K10" s="77"/>
      <c r="L10" s="77"/>
      <c r="M10" s="77"/>
      <c r="N10" s="77"/>
      <c r="O10" s="77"/>
      <c r="P10" s="74">
        <f t="shared" si="0"/>
        <v>0</v>
      </c>
      <c r="R10" s="69"/>
    </row>
    <row r="11" spans="1:18" x14ac:dyDescent="0.35">
      <c r="A11" s="73">
        <v>6</v>
      </c>
      <c r="B11" s="76" t="s">
        <v>27</v>
      </c>
      <c r="C11" s="21" t="s">
        <v>204</v>
      </c>
      <c r="D11" s="77"/>
      <c r="E11" s="77"/>
      <c r="F11" s="77"/>
      <c r="G11" s="77"/>
      <c r="H11" s="77"/>
      <c r="I11" s="77"/>
      <c r="J11" s="77"/>
      <c r="K11" s="77"/>
      <c r="L11" s="77"/>
      <c r="M11" s="77"/>
      <c r="N11" s="77"/>
      <c r="O11" s="77"/>
      <c r="P11" s="74">
        <f t="shared" si="0"/>
        <v>0</v>
      </c>
      <c r="R11" s="69"/>
    </row>
    <row r="12" spans="1:18" x14ac:dyDescent="0.35">
      <c r="A12" s="72">
        <v>7</v>
      </c>
      <c r="B12" s="76" t="s">
        <v>118</v>
      </c>
      <c r="C12" s="21" t="s">
        <v>204</v>
      </c>
      <c r="D12" s="77"/>
      <c r="E12" s="77"/>
      <c r="F12" s="77"/>
      <c r="G12" s="77"/>
      <c r="H12" s="77"/>
      <c r="I12" s="77"/>
      <c r="J12" s="77"/>
      <c r="K12" s="77"/>
      <c r="L12" s="77"/>
      <c r="M12" s="77"/>
      <c r="N12" s="77"/>
      <c r="O12" s="77"/>
      <c r="P12" s="74">
        <f t="shared" si="0"/>
        <v>0</v>
      </c>
      <c r="R12" s="69"/>
    </row>
    <row r="13" spans="1:18" x14ac:dyDescent="0.35">
      <c r="A13" s="73">
        <v>8</v>
      </c>
      <c r="B13" s="76" t="s">
        <v>122</v>
      </c>
      <c r="C13" s="21" t="s">
        <v>204</v>
      </c>
      <c r="D13" s="77"/>
      <c r="E13" s="77"/>
      <c r="F13" s="77"/>
      <c r="G13" s="77"/>
      <c r="H13" s="77"/>
      <c r="I13" s="77"/>
      <c r="J13" s="77"/>
      <c r="K13" s="77"/>
      <c r="L13" s="77"/>
      <c r="M13" s="77"/>
      <c r="N13" s="77"/>
      <c r="O13" s="77"/>
      <c r="P13" s="74">
        <f t="shared" si="0"/>
        <v>0</v>
      </c>
      <c r="R13" s="69"/>
    </row>
    <row r="14" spans="1:18" ht="26" x14ac:dyDescent="0.35">
      <c r="A14" s="73">
        <v>9</v>
      </c>
      <c r="B14" s="76" t="s">
        <v>29</v>
      </c>
      <c r="C14" s="21" t="s">
        <v>204</v>
      </c>
      <c r="D14" s="77"/>
      <c r="E14" s="77"/>
      <c r="F14" s="77"/>
      <c r="G14" s="77"/>
      <c r="H14" s="77"/>
      <c r="I14" s="77"/>
      <c r="J14" s="77"/>
      <c r="K14" s="77"/>
      <c r="L14" s="77"/>
      <c r="M14" s="77"/>
      <c r="N14" s="77"/>
      <c r="O14" s="77"/>
      <c r="P14" s="74">
        <f t="shared" si="0"/>
        <v>0</v>
      </c>
    </row>
    <row r="15" spans="1:18" x14ac:dyDescent="0.35">
      <c r="A15" s="72">
        <v>10</v>
      </c>
      <c r="B15" s="76" t="s">
        <v>31</v>
      </c>
      <c r="C15" s="21" t="s">
        <v>204</v>
      </c>
      <c r="D15" s="77"/>
      <c r="E15" s="77"/>
      <c r="F15" s="77"/>
      <c r="G15" s="77"/>
      <c r="H15" s="77"/>
      <c r="I15" s="77"/>
      <c r="J15" s="77"/>
      <c r="K15" s="77"/>
      <c r="L15" s="77"/>
      <c r="M15" s="77"/>
      <c r="N15" s="77"/>
      <c r="O15" s="77"/>
      <c r="P15" s="74">
        <f t="shared" si="0"/>
        <v>0</v>
      </c>
    </row>
    <row r="16" spans="1:18" x14ac:dyDescent="0.35">
      <c r="A16" s="73">
        <v>11</v>
      </c>
      <c r="B16" s="76" t="s">
        <v>32</v>
      </c>
      <c r="C16" s="21" t="s">
        <v>204</v>
      </c>
      <c r="D16" s="77"/>
      <c r="E16" s="77"/>
      <c r="F16" s="77"/>
      <c r="G16" s="77"/>
      <c r="H16" s="77"/>
      <c r="I16" s="77"/>
      <c r="J16" s="77"/>
      <c r="K16" s="77"/>
      <c r="L16" s="77"/>
      <c r="M16" s="77"/>
      <c r="N16" s="77"/>
      <c r="O16" s="77"/>
      <c r="P16" s="74">
        <f t="shared" si="0"/>
        <v>0</v>
      </c>
    </row>
    <row r="17" spans="1:18" x14ac:dyDescent="0.35">
      <c r="A17" s="73">
        <v>12</v>
      </c>
      <c r="B17" s="76" t="s">
        <v>192</v>
      </c>
      <c r="C17" s="21" t="s">
        <v>204</v>
      </c>
      <c r="D17" s="77"/>
      <c r="E17" s="77"/>
      <c r="F17" s="77"/>
      <c r="G17" s="77"/>
      <c r="H17" s="77"/>
      <c r="I17" s="77"/>
      <c r="J17" s="77"/>
      <c r="K17" s="77"/>
      <c r="L17" s="77"/>
      <c r="M17" s="77"/>
      <c r="N17" s="77"/>
      <c r="O17" s="77"/>
      <c r="P17" s="74">
        <f t="shared" si="0"/>
        <v>0</v>
      </c>
    </row>
    <row r="18" spans="1:18" x14ac:dyDescent="0.35">
      <c r="A18" s="78"/>
      <c r="B18" s="79" t="s">
        <v>193</v>
      </c>
      <c r="C18" s="78" t="s">
        <v>204</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5">
      <c r="A19" s="4"/>
      <c r="B19" s="3"/>
      <c r="C19" s="3"/>
      <c r="D19" s="3"/>
      <c r="E19" s="3"/>
      <c r="F19" s="3"/>
      <c r="G19" s="3"/>
      <c r="H19" s="3"/>
      <c r="I19" s="3"/>
      <c r="J19" s="3"/>
      <c r="K19" s="3"/>
      <c r="L19" s="3"/>
      <c r="M19" s="3"/>
      <c r="N19" s="3"/>
      <c r="O19" s="3"/>
      <c r="P19" s="3"/>
    </row>
    <row r="20" spans="1:18" x14ac:dyDescent="0.35">
      <c r="A20" s="4"/>
      <c r="B20" s="1" t="s">
        <v>199</v>
      </c>
      <c r="C20" s="15"/>
      <c r="D20" s="3"/>
      <c r="E20" s="3"/>
      <c r="F20" s="3"/>
      <c r="G20" s="3"/>
      <c r="H20" s="3"/>
      <c r="I20" s="3"/>
      <c r="J20" s="3"/>
      <c r="K20" s="3"/>
      <c r="L20" s="3"/>
      <c r="M20" s="3"/>
      <c r="N20" s="3"/>
      <c r="O20" s="31" t="s">
        <v>18</v>
      </c>
      <c r="P20" s="75">
        <f>+P3</f>
        <v>2029</v>
      </c>
    </row>
    <row r="21" spans="1:18" ht="15" customHeight="1" x14ac:dyDescent="0.35">
      <c r="A21" s="100" t="s">
        <v>0</v>
      </c>
      <c r="B21" s="101" t="s">
        <v>84</v>
      </c>
      <c r="C21" s="101" t="s">
        <v>194</v>
      </c>
      <c r="D21" s="103" t="s">
        <v>195</v>
      </c>
      <c r="E21" s="103"/>
      <c r="F21" s="103"/>
      <c r="G21" s="103"/>
      <c r="H21" s="103"/>
      <c r="I21" s="103"/>
      <c r="J21" s="103"/>
      <c r="K21" s="103"/>
      <c r="L21" s="103"/>
      <c r="M21" s="103"/>
      <c r="N21" s="103"/>
      <c r="O21" s="103"/>
      <c r="P21" s="100" t="s">
        <v>196</v>
      </c>
    </row>
    <row r="22" spans="1:18" x14ac:dyDescent="0.35">
      <c r="A22" s="100"/>
      <c r="B22" s="102"/>
      <c r="C22" s="102"/>
      <c r="D22" s="32" t="s">
        <v>1</v>
      </c>
      <c r="E22" s="32" t="s">
        <v>19</v>
      </c>
      <c r="F22" s="32" t="s">
        <v>2</v>
      </c>
      <c r="G22" s="32" t="s">
        <v>3</v>
      </c>
      <c r="H22" s="32" t="s">
        <v>197</v>
      </c>
      <c r="I22" s="32" t="s">
        <v>4</v>
      </c>
      <c r="J22" s="32" t="s">
        <v>7</v>
      </c>
      <c r="K22" s="32" t="s">
        <v>20</v>
      </c>
      <c r="L22" s="32" t="s">
        <v>21</v>
      </c>
      <c r="M22" s="32" t="s">
        <v>22</v>
      </c>
      <c r="N22" s="32" t="s">
        <v>23</v>
      </c>
      <c r="O22" s="32" t="s">
        <v>24</v>
      </c>
      <c r="P22" s="100"/>
    </row>
    <row r="23" spans="1:18" x14ac:dyDescent="0.35">
      <c r="A23" s="72">
        <v>1</v>
      </c>
      <c r="B23" s="76" t="s">
        <v>87</v>
      </c>
      <c r="C23" s="21" t="s">
        <v>204</v>
      </c>
      <c r="D23" s="77"/>
      <c r="E23" s="77"/>
      <c r="F23" s="77"/>
      <c r="G23" s="77"/>
      <c r="H23" s="77"/>
      <c r="I23" s="77"/>
      <c r="J23" s="77"/>
      <c r="K23" s="77"/>
      <c r="L23" s="77"/>
      <c r="M23" s="77"/>
      <c r="N23" s="77"/>
      <c r="O23" s="77"/>
      <c r="P23" s="74">
        <f t="shared" ref="P23:P27" si="2">SUM(D23:O23)</f>
        <v>0</v>
      </c>
    </row>
    <row r="24" spans="1:18" x14ac:dyDescent="0.35">
      <c r="A24" s="73">
        <v>2</v>
      </c>
      <c r="B24" s="76" t="s">
        <v>11</v>
      </c>
      <c r="C24" s="21" t="s">
        <v>204</v>
      </c>
      <c r="D24" s="77"/>
      <c r="E24" s="77"/>
      <c r="F24" s="77"/>
      <c r="G24" s="77"/>
      <c r="H24" s="77"/>
      <c r="I24" s="77"/>
      <c r="J24" s="77"/>
      <c r="K24" s="77"/>
      <c r="L24" s="77"/>
      <c r="M24" s="77"/>
      <c r="N24" s="77"/>
      <c r="O24" s="77"/>
      <c r="P24" s="74">
        <f t="shared" si="2"/>
        <v>0</v>
      </c>
      <c r="R24" s="69"/>
    </row>
    <row r="25" spans="1:18" x14ac:dyDescent="0.35">
      <c r="A25" s="73">
        <v>3</v>
      </c>
      <c r="B25" s="76" t="s">
        <v>10</v>
      </c>
      <c r="C25" s="21" t="s">
        <v>204</v>
      </c>
      <c r="D25" s="77"/>
      <c r="E25" s="77"/>
      <c r="F25" s="77"/>
      <c r="G25" s="77"/>
      <c r="H25" s="77"/>
      <c r="I25" s="77"/>
      <c r="J25" s="77"/>
      <c r="K25" s="77"/>
      <c r="L25" s="77"/>
      <c r="M25" s="77"/>
      <c r="N25" s="77"/>
      <c r="O25" s="77"/>
      <c r="P25" s="74">
        <f t="shared" si="2"/>
        <v>0</v>
      </c>
      <c r="R25" s="69"/>
    </row>
    <row r="26" spans="1:18" x14ac:dyDescent="0.35">
      <c r="A26" s="72">
        <v>4</v>
      </c>
      <c r="B26" s="76" t="s">
        <v>12</v>
      </c>
      <c r="C26" s="21" t="s">
        <v>204</v>
      </c>
      <c r="D26" s="77"/>
      <c r="E26" s="77"/>
      <c r="F26" s="77"/>
      <c r="G26" s="77"/>
      <c r="H26" s="77"/>
      <c r="I26" s="77"/>
      <c r="J26" s="77"/>
      <c r="K26" s="77"/>
      <c r="L26" s="77"/>
      <c r="M26" s="77"/>
      <c r="N26" s="77"/>
      <c r="O26" s="77"/>
      <c r="P26" s="74">
        <f t="shared" si="2"/>
        <v>0</v>
      </c>
      <c r="R26" s="69"/>
    </row>
    <row r="27" spans="1:18" ht="26" x14ac:dyDescent="0.35">
      <c r="A27" s="72">
        <v>5</v>
      </c>
      <c r="B27" s="76" t="s">
        <v>198</v>
      </c>
      <c r="C27" s="21" t="s">
        <v>204</v>
      </c>
      <c r="D27" s="77"/>
      <c r="E27" s="77"/>
      <c r="F27" s="77"/>
      <c r="G27" s="77"/>
      <c r="H27" s="77"/>
      <c r="I27" s="77"/>
      <c r="J27" s="77"/>
      <c r="K27" s="77"/>
      <c r="L27" s="77"/>
      <c r="M27" s="77"/>
      <c r="N27" s="77"/>
      <c r="O27" s="77"/>
      <c r="P27" s="74">
        <f t="shared" si="2"/>
        <v>0</v>
      </c>
      <c r="R27" s="69"/>
    </row>
    <row r="28" spans="1:18" x14ac:dyDescent="0.35">
      <c r="A28" s="78"/>
      <c r="B28" s="79" t="s">
        <v>193</v>
      </c>
      <c r="C28" s="78" t="s">
        <v>204</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5">
      <c r="B33" s="1" t="s">
        <v>200</v>
      </c>
      <c r="O33" s="31" t="s">
        <v>18</v>
      </c>
      <c r="P33" s="75">
        <f>+P20</f>
        <v>2029</v>
      </c>
    </row>
    <row r="34" spans="1:18" ht="15" customHeight="1" x14ac:dyDescent="0.35">
      <c r="A34" s="100" t="s">
        <v>0</v>
      </c>
      <c r="B34" s="101" t="s">
        <v>84</v>
      </c>
      <c r="C34" s="101" t="s">
        <v>194</v>
      </c>
      <c r="D34" s="103" t="s">
        <v>195</v>
      </c>
      <c r="E34" s="103"/>
      <c r="F34" s="103"/>
      <c r="G34" s="103"/>
      <c r="H34" s="103"/>
      <c r="I34" s="103"/>
      <c r="J34" s="103"/>
      <c r="K34" s="103"/>
      <c r="L34" s="103"/>
      <c r="M34" s="103"/>
      <c r="N34" s="103"/>
      <c r="O34" s="103"/>
      <c r="P34" s="100" t="s">
        <v>196</v>
      </c>
    </row>
    <row r="35" spans="1:18" x14ac:dyDescent="0.35">
      <c r="A35" s="100"/>
      <c r="B35" s="102"/>
      <c r="C35" s="102"/>
      <c r="D35" s="32" t="s">
        <v>1</v>
      </c>
      <c r="E35" s="32" t="s">
        <v>19</v>
      </c>
      <c r="F35" s="32" t="s">
        <v>2</v>
      </c>
      <c r="G35" s="32" t="s">
        <v>3</v>
      </c>
      <c r="H35" s="32" t="s">
        <v>197</v>
      </c>
      <c r="I35" s="32" t="s">
        <v>4</v>
      </c>
      <c r="J35" s="32" t="s">
        <v>7</v>
      </c>
      <c r="K35" s="32" t="s">
        <v>20</v>
      </c>
      <c r="L35" s="32" t="s">
        <v>21</v>
      </c>
      <c r="M35" s="32" t="s">
        <v>22</v>
      </c>
      <c r="N35" s="32" t="s">
        <v>23</v>
      </c>
      <c r="O35" s="32" t="s">
        <v>24</v>
      </c>
      <c r="P35" s="100"/>
    </row>
    <row r="36" spans="1:18" x14ac:dyDescent="0.35">
      <c r="A36" s="73">
        <v>2</v>
      </c>
      <c r="B36" s="76" t="s">
        <v>27</v>
      </c>
      <c r="C36" s="21" t="s">
        <v>204</v>
      </c>
      <c r="D36" s="77"/>
      <c r="E36" s="77"/>
      <c r="F36" s="77"/>
      <c r="G36" s="77"/>
      <c r="H36" s="77"/>
      <c r="I36" s="77"/>
      <c r="J36" s="77"/>
      <c r="K36" s="77"/>
      <c r="L36" s="77"/>
      <c r="M36" s="77"/>
      <c r="N36" s="77"/>
      <c r="O36" s="77"/>
      <c r="P36" s="74">
        <f t="shared" ref="P36:P42" si="4">SUM(D36:O36)</f>
        <v>0</v>
      </c>
      <c r="R36" s="69"/>
    </row>
    <row r="37" spans="1:18" x14ac:dyDescent="0.35">
      <c r="A37" s="73">
        <v>3</v>
      </c>
      <c r="B37" s="76" t="s">
        <v>118</v>
      </c>
      <c r="C37" s="21" t="s">
        <v>204</v>
      </c>
      <c r="D37" s="77"/>
      <c r="E37" s="77"/>
      <c r="F37" s="77"/>
      <c r="G37" s="77"/>
      <c r="H37" s="77"/>
      <c r="I37" s="77"/>
      <c r="J37" s="77"/>
      <c r="K37" s="77"/>
      <c r="L37" s="77"/>
      <c r="M37" s="77"/>
      <c r="N37" s="77"/>
      <c r="O37" s="77"/>
      <c r="P37" s="74">
        <f t="shared" si="4"/>
        <v>0</v>
      </c>
      <c r="R37" s="69"/>
    </row>
    <row r="38" spans="1:18" x14ac:dyDescent="0.35">
      <c r="A38" s="73">
        <v>4</v>
      </c>
      <c r="B38" s="76" t="s">
        <v>122</v>
      </c>
      <c r="C38" s="21" t="s">
        <v>204</v>
      </c>
      <c r="D38" s="77"/>
      <c r="E38" s="77"/>
      <c r="F38" s="77"/>
      <c r="G38" s="77"/>
      <c r="H38" s="77"/>
      <c r="I38" s="77"/>
      <c r="J38" s="77"/>
      <c r="K38" s="77"/>
      <c r="L38" s="77"/>
      <c r="M38" s="77"/>
      <c r="N38" s="77"/>
      <c r="O38" s="77"/>
      <c r="P38" s="74">
        <f t="shared" si="4"/>
        <v>0</v>
      </c>
      <c r="R38" s="69"/>
    </row>
    <row r="39" spans="1:18" ht="26" x14ac:dyDescent="0.35">
      <c r="A39" s="73">
        <v>5</v>
      </c>
      <c r="B39" s="76" t="s">
        <v>29</v>
      </c>
      <c r="C39" s="21" t="s">
        <v>204</v>
      </c>
      <c r="D39" s="77"/>
      <c r="E39" s="77"/>
      <c r="F39" s="77"/>
      <c r="G39" s="77"/>
      <c r="H39" s="77"/>
      <c r="I39" s="77"/>
      <c r="J39" s="77"/>
      <c r="K39" s="77"/>
      <c r="L39" s="77"/>
      <c r="M39" s="77"/>
      <c r="N39" s="77"/>
      <c r="O39" s="77"/>
      <c r="P39" s="74">
        <f t="shared" si="4"/>
        <v>0</v>
      </c>
    </row>
    <row r="40" spans="1:18" x14ac:dyDescent="0.35">
      <c r="A40" s="73">
        <v>6</v>
      </c>
      <c r="B40" s="76" t="s">
        <v>31</v>
      </c>
      <c r="C40" s="21" t="s">
        <v>204</v>
      </c>
      <c r="D40" s="77"/>
      <c r="E40" s="77"/>
      <c r="F40" s="77"/>
      <c r="G40" s="77"/>
      <c r="H40" s="77"/>
      <c r="I40" s="77"/>
      <c r="J40" s="77"/>
      <c r="K40" s="77"/>
      <c r="L40" s="77"/>
      <c r="M40" s="77"/>
      <c r="N40" s="77"/>
      <c r="O40" s="77"/>
      <c r="P40" s="74">
        <f t="shared" si="4"/>
        <v>0</v>
      </c>
    </row>
    <row r="41" spans="1:18" x14ac:dyDescent="0.35">
      <c r="A41" s="73">
        <v>7</v>
      </c>
      <c r="B41" s="76" t="s">
        <v>32</v>
      </c>
      <c r="C41" s="21" t="s">
        <v>204</v>
      </c>
      <c r="D41" s="77"/>
      <c r="E41" s="77"/>
      <c r="F41" s="77"/>
      <c r="G41" s="77"/>
      <c r="H41" s="77"/>
      <c r="I41" s="77"/>
      <c r="J41" s="77"/>
      <c r="K41" s="77"/>
      <c r="L41" s="77"/>
      <c r="M41" s="77"/>
      <c r="N41" s="77"/>
      <c r="O41" s="77"/>
      <c r="P41" s="74">
        <f t="shared" si="4"/>
        <v>0</v>
      </c>
    </row>
    <row r="42" spans="1:18" x14ac:dyDescent="0.35">
      <c r="A42" s="78"/>
      <c r="B42" s="79" t="s">
        <v>193</v>
      </c>
      <c r="C42" s="78" t="s">
        <v>204</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35">
      <c r="A44" s="4"/>
      <c r="B44" s="15" t="s">
        <v>201</v>
      </c>
      <c r="C44" s="15"/>
      <c r="D44" s="3"/>
      <c r="E44" s="3"/>
      <c r="F44" s="3"/>
      <c r="G44" s="3"/>
      <c r="H44" s="3"/>
      <c r="I44" s="3"/>
      <c r="J44" s="3"/>
      <c r="K44" s="3"/>
      <c r="L44" s="3"/>
      <c r="M44" s="3"/>
      <c r="N44" s="3"/>
      <c r="O44" s="31" t="s">
        <v>18</v>
      </c>
      <c r="P44" s="75">
        <f>+P3</f>
        <v>2029</v>
      </c>
    </row>
    <row r="45" spans="1:18" ht="15" customHeight="1" x14ac:dyDescent="0.35">
      <c r="A45" s="100" t="s">
        <v>0</v>
      </c>
      <c r="B45" s="101" t="s">
        <v>84</v>
      </c>
      <c r="C45" s="101" t="s">
        <v>194</v>
      </c>
      <c r="D45" s="103" t="s">
        <v>195</v>
      </c>
      <c r="E45" s="103"/>
      <c r="F45" s="103"/>
      <c r="G45" s="103"/>
      <c r="H45" s="103"/>
      <c r="I45" s="103"/>
      <c r="J45" s="103"/>
      <c r="K45" s="103"/>
      <c r="L45" s="103"/>
      <c r="M45" s="103"/>
      <c r="N45" s="103"/>
      <c r="O45" s="103"/>
      <c r="P45" s="100" t="s">
        <v>196</v>
      </c>
    </row>
    <row r="46" spans="1:18" x14ac:dyDescent="0.35">
      <c r="A46" s="100"/>
      <c r="B46" s="102"/>
      <c r="C46" s="102"/>
      <c r="D46" s="32" t="s">
        <v>1</v>
      </c>
      <c r="E46" s="32" t="s">
        <v>19</v>
      </c>
      <c r="F46" s="32" t="s">
        <v>2</v>
      </c>
      <c r="G46" s="32" t="s">
        <v>3</v>
      </c>
      <c r="H46" s="32" t="s">
        <v>197</v>
      </c>
      <c r="I46" s="32" t="s">
        <v>4</v>
      </c>
      <c r="J46" s="32" t="s">
        <v>7</v>
      </c>
      <c r="K46" s="32" t="s">
        <v>20</v>
      </c>
      <c r="L46" s="32" t="s">
        <v>21</v>
      </c>
      <c r="M46" s="32" t="s">
        <v>22</v>
      </c>
      <c r="N46" s="32" t="s">
        <v>23</v>
      </c>
      <c r="O46" s="32" t="s">
        <v>24</v>
      </c>
      <c r="P46" s="100"/>
    </row>
    <row r="47" spans="1:18" x14ac:dyDescent="0.35">
      <c r="A47" s="70">
        <v>1</v>
      </c>
      <c r="B47" s="71" t="s">
        <v>142</v>
      </c>
      <c r="C47" s="70" t="s">
        <v>53</v>
      </c>
      <c r="D47" s="77"/>
      <c r="E47" s="77"/>
      <c r="F47" s="77"/>
      <c r="G47" s="77"/>
      <c r="H47" s="77"/>
      <c r="I47" s="77"/>
      <c r="J47" s="77"/>
      <c r="K47" s="77"/>
      <c r="L47" s="77"/>
      <c r="M47" s="77"/>
      <c r="N47" s="77"/>
      <c r="O47" s="77"/>
      <c r="P47" s="74">
        <f>SUM(D47:O47)</f>
        <v>0</v>
      </c>
    </row>
    <row r="48" spans="1:18" x14ac:dyDescent="0.35">
      <c r="A48" s="70">
        <v>2</v>
      </c>
      <c r="B48" s="71" t="s">
        <v>202</v>
      </c>
      <c r="C48" s="70" t="s">
        <v>53</v>
      </c>
      <c r="D48" s="77"/>
      <c r="E48" s="77"/>
      <c r="F48" s="77"/>
      <c r="G48" s="77"/>
      <c r="H48" s="77"/>
      <c r="I48" s="77"/>
      <c r="J48" s="77"/>
      <c r="K48" s="77"/>
      <c r="L48" s="77"/>
      <c r="M48" s="77"/>
      <c r="N48" s="77"/>
      <c r="O48" s="77"/>
      <c r="P48" s="74">
        <f>SUM(D48:O48)</f>
        <v>0</v>
      </c>
    </row>
    <row r="49" spans="1:16" x14ac:dyDescent="0.35">
      <c r="A49" s="78"/>
      <c r="B49" s="79" t="s">
        <v>203</v>
      </c>
      <c r="C49" s="81" t="s">
        <v>53</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45:A46"/>
    <mergeCell ref="B45:B46"/>
    <mergeCell ref="C45:C46"/>
    <mergeCell ref="D45:O45"/>
    <mergeCell ref="P45:P46"/>
    <mergeCell ref="A4:A5"/>
    <mergeCell ref="B4:B5"/>
    <mergeCell ref="C4:C5"/>
    <mergeCell ref="D4:O4"/>
    <mergeCell ref="P4:P5"/>
    <mergeCell ref="A21:A22"/>
    <mergeCell ref="B21:B22"/>
    <mergeCell ref="C21:C22"/>
    <mergeCell ref="D21:O21"/>
    <mergeCell ref="P21:P22"/>
    <mergeCell ref="A34:A35"/>
    <mergeCell ref="B34:B35"/>
    <mergeCell ref="C34:C35"/>
    <mergeCell ref="D34:O34"/>
    <mergeCell ref="P34:P35"/>
  </mergeCells>
  <conditionalFormatting sqref="D6:O17">
    <cfRule type="containsBlanks" dxfId="6" priority="4">
      <formula>LEN(TRIM(D6))=0</formula>
    </cfRule>
  </conditionalFormatting>
  <conditionalFormatting sqref="D23:O27">
    <cfRule type="containsBlanks" dxfId="5" priority="1">
      <formula>LEN(TRIM(D23))=0</formula>
    </cfRule>
  </conditionalFormatting>
  <conditionalFormatting sqref="D36:O41">
    <cfRule type="containsBlanks" dxfId="4" priority="2">
      <formula>LEN(TRIM(D36))=0</formula>
    </cfRule>
  </conditionalFormatting>
  <conditionalFormatting sqref="D47:O48">
    <cfRule type="containsBlanks" dxfId="3"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5"/>
  <sheetViews>
    <sheetView topLeftCell="A58" workbookViewId="0">
      <selection activeCell="D84" sqref="D84"/>
    </sheetView>
  </sheetViews>
  <sheetFormatPr defaultRowHeight="14.5" x14ac:dyDescent="0.35"/>
  <cols>
    <col min="1" max="1" width="5.26953125" style="2" customWidth="1"/>
    <col min="2" max="2" width="40.7265625" customWidth="1"/>
    <col min="3" max="3" width="8.7265625" customWidth="1"/>
  </cols>
  <sheetData>
    <row r="1" spans="1:11" ht="15" thickBot="1" x14ac:dyDescent="0.4">
      <c r="A1" s="8"/>
      <c r="B1" s="14" t="s">
        <v>205</v>
      </c>
      <c r="C1" s="8"/>
      <c r="D1" s="8"/>
      <c r="E1" s="8"/>
      <c r="F1" s="8"/>
      <c r="G1" s="8"/>
      <c r="H1" s="8"/>
      <c r="I1" s="8"/>
      <c r="J1" s="8"/>
      <c r="K1" s="8"/>
    </row>
    <row r="2" spans="1:11" x14ac:dyDescent="0.35">
      <c r="A2" s="3"/>
      <c r="B2" s="3"/>
      <c r="C2" s="3"/>
    </row>
    <row r="3" spans="1:11" x14ac:dyDescent="0.35">
      <c r="A3" s="7">
        <v>1</v>
      </c>
      <c r="B3" s="16" t="s">
        <v>206</v>
      </c>
      <c r="C3" s="16"/>
      <c r="D3" s="1"/>
    </row>
    <row r="4" spans="1:11" x14ac:dyDescent="0.35">
      <c r="A4" s="104"/>
      <c r="B4" s="105" t="s">
        <v>207</v>
      </c>
      <c r="C4" s="106" t="s">
        <v>13</v>
      </c>
      <c r="D4" s="106"/>
      <c r="E4" s="106"/>
      <c r="F4" s="106"/>
      <c r="G4" s="106"/>
      <c r="H4" s="107" t="s">
        <v>209</v>
      </c>
    </row>
    <row r="5" spans="1:11" x14ac:dyDescent="0.35">
      <c r="A5" s="104"/>
      <c r="B5" s="105"/>
      <c r="C5" s="20">
        <v>2025</v>
      </c>
      <c r="D5" s="20">
        <v>2026</v>
      </c>
      <c r="E5" s="20">
        <v>2027</v>
      </c>
      <c r="F5" s="20">
        <v>2028</v>
      </c>
      <c r="G5" s="20">
        <v>2029</v>
      </c>
      <c r="H5" s="107"/>
    </row>
    <row r="6" spans="1:11" x14ac:dyDescent="0.35">
      <c r="A6" s="21">
        <v>1</v>
      </c>
      <c r="B6" s="22" t="s">
        <v>87</v>
      </c>
      <c r="C6" s="23">
        <f>'2025'!P6</f>
        <v>0</v>
      </c>
      <c r="D6" s="23">
        <f>'2026'!P6</f>
        <v>0</v>
      </c>
      <c r="E6" s="23">
        <f>'2027'!P6</f>
        <v>0</v>
      </c>
      <c r="F6" s="23">
        <f>'2028'!P6</f>
        <v>0</v>
      </c>
      <c r="G6" s="25">
        <f>'2029'!P6</f>
        <v>0</v>
      </c>
      <c r="H6" s="26">
        <f t="shared" ref="H6:H15" si="0">AVERAGE(C6:G6)</f>
        <v>0</v>
      </c>
    </row>
    <row r="7" spans="1:11" x14ac:dyDescent="0.35">
      <c r="A7" s="21">
        <v>2</v>
      </c>
      <c r="B7" s="22" t="s">
        <v>11</v>
      </c>
      <c r="C7" s="23">
        <f>'2025'!P7</f>
        <v>0</v>
      </c>
      <c r="D7" s="23">
        <f>'2026'!P7</f>
        <v>0</v>
      </c>
      <c r="E7" s="23">
        <f>'2027'!P7</f>
        <v>0</v>
      </c>
      <c r="F7" s="23">
        <f>'2028'!P7</f>
        <v>0</v>
      </c>
      <c r="G7" s="25">
        <f>'2029'!P7</f>
        <v>0</v>
      </c>
      <c r="H7" s="26">
        <f t="shared" si="0"/>
        <v>0</v>
      </c>
    </row>
    <row r="8" spans="1:11" x14ac:dyDescent="0.35">
      <c r="A8" s="21">
        <v>3</v>
      </c>
      <c r="B8" s="22" t="s">
        <v>10</v>
      </c>
      <c r="C8" s="23">
        <f>'2025'!P8</f>
        <v>0</v>
      </c>
      <c r="D8" s="23">
        <f>'2026'!P8</f>
        <v>0</v>
      </c>
      <c r="E8" s="23">
        <f>'2027'!P8</f>
        <v>0</v>
      </c>
      <c r="F8" s="23">
        <f>'2028'!P8</f>
        <v>0</v>
      </c>
      <c r="G8" s="25">
        <f>'2029'!P8</f>
        <v>0</v>
      </c>
      <c r="H8" s="26">
        <f t="shared" si="0"/>
        <v>0</v>
      </c>
    </row>
    <row r="9" spans="1:11" x14ac:dyDescent="0.35">
      <c r="A9" s="21">
        <v>4</v>
      </c>
      <c r="B9" s="22" t="s">
        <v>12</v>
      </c>
      <c r="C9" s="23">
        <f>'2025'!P9</f>
        <v>0</v>
      </c>
      <c r="D9" s="23">
        <f>'2026'!P9</f>
        <v>0</v>
      </c>
      <c r="E9" s="23">
        <f>'2027'!P9</f>
        <v>0</v>
      </c>
      <c r="F9" s="23">
        <f>'2028'!P9</f>
        <v>0</v>
      </c>
      <c r="G9" s="25">
        <f>'2029'!P9</f>
        <v>0</v>
      </c>
      <c r="H9" s="26">
        <f t="shared" si="0"/>
        <v>0</v>
      </c>
    </row>
    <row r="10" spans="1:11" x14ac:dyDescent="0.35">
      <c r="A10" s="21">
        <v>5</v>
      </c>
      <c r="B10" s="22" t="s">
        <v>108</v>
      </c>
      <c r="C10" s="23">
        <f>'2025'!P10</f>
        <v>0</v>
      </c>
      <c r="D10" s="23">
        <f>'2026'!P10</f>
        <v>0</v>
      </c>
      <c r="E10" s="23">
        <f>'2027'!P10</f>
        <v>0</v>
      </c>
      <c r="F10" s="23">
        <f>'2028'!P10</f>
        <v>0</v>
      </c>
      <c r="G10" s="25">
        <f>'2029'!P10</f>
        <v>0</v>
      </c>
      <c r="H10" s="26">
        <f t="shared" si="0"/>
        <v>0</v>
      </c>
    </row>
    <row r="11" spans="1:11" x14ac:dyDescent="0.35">
      <c r="A11" s="21">
        <v>6</v>
      </c>
      <c r="B11" s="22" t="s">
        <v>27</v>
      </c>
      <c r="C11" s="23">
        <f>'2025'!P11</f>
        <v>0</v>
      </c>
      <c r="D11" s="23">
        <f>'2026'!P11</f>
        <v>0</v>
      </c>
      <c r="E11" s="23">
        <f>'2027'!P11</f>
        <v>0</v>
      </c>
      <c r="F11" s="23">
        <f>'2028'!P11</f>
        <v>0</v>
      </c>
      <c r="G11" s="25">
        <f>'2029'!P11</f>
        <v>0</v>
      </c>
      <c r="H11" s="26">
        <f t="shared" si="0"/>
        <v>0</v>
      </c>
    </row>
    <row r="12" spans="1:11" x14ac:dyDescent="0.35">
      <c r="A12" s="21">
        <v>7</v>
      </c>
      <c r="B12" s="22" t="s">
        <v>118</v>
      </c>
      <c r="C12" s="23">
        <f>'2025'!P12</f>
        <v>0</v>
      </c>
      <c r="D12" s="23">
        <f>'2026'!P12</f>
        <v>0</v>
      </c>
      <c r="E12" s="23">
        <f>'2027'!P12</f>
        <v>0</v>
      </c>
      <c r="F12" s="23">
        <f>'2028'!P12</f>
        <v>0</v>
      </c>
      <c r="G12" s="25">
        <f>'2029'!P12</f>
        <v>0</v>
      </c>
      <c r="H12" s="26">
        <f t="shared" si="0"/>
        <v>0</v>
      </c>
    </row>
    <row r="13" spans="1:11" x14ac:dyDescent="0.35">
      <c r="A13" s="21">
        <v>8</v>
      </c>
      <c r="B13" s="22" t="s">
        <v>122</v>
      </c>
      <c r="C13" s="23">
        <f>'2025'!P13</f>
        <v>0</v>
      </c>
      <c r="D13" s="23">
        <f>'2026'!P13</f>
        <v>0</v>
      </c>
      <c r="E13" s="23">
        <f>'2027'!P13</f>
        <v>0</v>
      </c>
      <c r="F13" s="23">
        <f>'2028'!P13</f>
        <v>0</v>
      </c>
      <c r="G13" s="25">
        <f>'2029'!P13</f>
        <v>0</v>
      </c>
      <c r="H13" s="26">
        <f t="shared" si="0"/>
        <v>0</v>
      </c>
    </row>
    <row r="14" spans="1:11" x14ac:dyDescent="0.35">
      <c r="A14" s="21">
        <v>9</v>
      </c>
      <c r="B14" s="22" t="s">
        <v>29</v>
      </c>
      <c r="C14" s="23">
        <f>'2025'!P14</f>
        <v>0</v>
      </c>
      <c r="D14" s="23">
        <f>'2026'!P14</f>
        <v>0</v>
      </c>
      <c r="E14" s="23">
        <f>'2027'!P14</f>
        <v>0</v>
      </c>
      <c r="F14" s="23">
        <f>'2028'!P14</f>
        <v>0</v>
      </c>
      <c r="G14" s="25">
        <f>'2029'!P14</f>
        <v>0</v>
      </c>
      <c r="H14" s="26">
        <f t="shared" si="0"/>
        <v>0</v>
      </c>
    </row>
    <row r="15" spans="1:11" x14ac:dyDescent="0.35">
      <c r="A15" s="21">
        <v>10</v>
      </c>
      <c r="B15" s="22" t="s">
        <v>208</v>
      </c>
      <c r="C15" s="23">
        <f>'2025'!P15+'2025'!P16+'2025'!P17</f>
        <v>0</v>
      </c>
      <c r="D15" s="23">
        <f>'2026'!P15+'2026'!P16+'2026'!P17</f>
        <v>0</v>
      </c>
      <c r="E15" s="23">
        <f>'2027'!P15+'2027'!P16+'2027'!P17</f>
        <v>0</v>
      </c>
      <c r="F15" s="23">
        <f>'2028'!P15+'2028'!P16+'2028'!P17</f>
        <v>0</v>
      </c>
      <c r="G15" s="25">
        <f>'2029'!P15+'2029'!P16+'2029'!P17</f>
        <v>0</v>
      </c>
      <c r="H15" s="26">
        <f t="shared" si="0"/>
        <v>0</v>
      </c>
    </row>
    <row r="16" spans="1:11" x14ac:dyDescent="0.35">
      <c r="A16" s="17"/>
      <c r="B16" s="30" t="s">
        <v>196</v>
      </c>
      <c r="C16" s="24">
        <f>SUM(C6:C15)</f>
        <v>0</v>
      </c>
      <c r="D16" s="24">
        <f>SUM(D6:D15)</f>
        <v>0</v>
      </c>
      <c r="E16" s="24">
        <f>SUM(E6:E15)</f>
        <v>0</v>
      </c>
      <c r="F16" s="24">
        <f>SUM(F6:F15)</f>
        <v>0</v>
      </c>
      <c r="G16" s="24">
        <f>SUM(G6:G15)</f>
        <v>0</v>
      </c>
      <c r="H16" s="27">
        <f>AVERAGE(C16:G16)</f>
        <v>0</v>
      </c>
    </row>
    <row r="19" spans="2:3" x14ac:dyDescent="0.35">
      <c r="B19" t="str">
        <f>+B6</f>
        <v>Хартија и картон</v>
      </c>
      <c r="C19" s="28" t="e">
        <f>H6/H16</f>
        <v>#DIV/0!</v>
      </c>
    </row>
    <row r="20" spans="2:3" x14ac:dyDescent="0.35">
      <c r="B20" t="str">
        <f>+B7</f>
        <v>Метал</v>
      </c>
      <c r="C20" s="28" t="e">
        <f>H7/H16</f>
        <v>#DIV/0!</v>
      </c>
    </row>
    <row r="21" spans="2:3" x14ac:dyDescent="0.35">
      <c r="B21" t="str">
        <f>+B8</f>
        <v>Пластика</v>
      </c>
      <c r="C21" s="28" t="e">
        <f>H8/H16</f>
        <v>#DIV/0!</v>
      </c>
    </row>
    <row r="22" spans="2:3" x14ac:dyDescent="0.35">
      <c r="B22" t="str">
        <f>+B9</f>
        <v>Стакло</v>
      </c>
      <c r="C22" s="28" t="e">
        <f>H9/H16</f>
        <v>#DIV/0!</v>
      </c>
    </row>
    <row r="23" spans="2:3" x14ac:dyDescent="0.35">
      <c r="B23" t="str">
        <f>+B10</f>
        <v>Биоразградлив отпад</v>
      </c>
      <c r="C23" s="28" t="e">
        <f>H10/H16</f>
        <v>#DIV/0!</v>
      </c>
    </row>
    <row r="24" spans="2:3" x14ac:dyDescent="0.35">
      <c r="B24" t="str">
        <f t="shared" ref="B24:B28" si="1">+B11</f>
        <v>Дрво</v>
      </c>
      <c r="C24" s="28" t="e">
        <f>H11/H16</f>
        <v>#DIV/0!</v>
      </c>
    </row>
    <row r="25" spans="2:3" x14ac:dyDescent="0.35">
      <c r="B25" t="str">
        <f t="shared" si="1"/>
        <v>Отпад од текстил</v>
      </c>
      <c r="C25" s="28" t="e">
        <f>H12/H16</f>
        <v>#DIV/0!</v>
      </c>
    </row>
    <row r="26" spans="2:3" x14ac:dyDescent="0.35">
      <c r="B26" t="str">
        <f t="shared" si="1"/>
        <v>Батерии и акумулатори</v>
      </c>
      <c r="C26" s="28" t="e">
        <f>H13/H16</f>
        <v>#DIV/0!</v>
      </c>
    </row>
    <row r="27" spans="2:3" x14ac:dyDescent="0.35">
      <c r="B27" t="str">
        <f t="shared" si="1"/>
        <v>Отпадна електрична и електронска опрема</v>
      </c>
      <c r="C27" s="28" t="e">
        <f>H14/H16</f>
        <v>#DIV/0!</v>
      </c>
    </row>
    <row r="28" spans="2:3" x14ac:dyDescent="0.35">
      <c r="B28" t="str">
        <f t="shared" si="1"/>
        <v>Гума, кожа и друг отпад</v>
      </c>
      <c r="C28" s="28" t="e">
        <f>H15/H16</f>
        <v>#DIV/0!</v>
      </c>
    </row>
    <row r="29" spans="2:3" x14ac:dyDescent="0.35">
      <c r="C29" s="29"/>
    </row>
    <row r="30" spans="2:3" x14ac:dyDescent="0.35">
      <c r="C30" s="29"/>
    </row>
    <row r="31" spans="2:3" x14ac:dyDescent="0.35">
      <c r="C31" s="29"/>
    </row>
    <row r="32" spans="2:3" x14ac:dyDescent="0.35">
      <c r="C32" s="29"/>
    </row>
    <row r="33" spans="1:9" x14ac:dyDescent="0.35">
      <c r="C33" s="29"/>
    </row>
    <row r="34" spans="1:9" x14ac:dyDescent="0.35">
      <c r="C34" s="29"/>
    </row>
    <row r="35" spans="1:9" x14ac:dyDescent="0.35">
      <c r="A35" s="19">
        <v>2</v>
      </c>
      <c r="B35" s="1" t="s">
        <v>210</v>
      </c>
    </row>
    <row r="36" spans="1:9" x14ac:dyDescent="0.35">
      <c r="A36" s="104"/>
      <c r="B36" s="105" t="s">
        <v>207</v>
      </c>
      <c r="C36" s="106" t="s">
        <v>13</v>
      </c>
      <c r="D36" s="106"/>
      <c r="E36" s="106"/>
      <c r="F36" s="106"/>
      <c r="G36" s="106"/>
      <c r="H36" s="107" t="s">
        <v>209</v>
      </c>
    </row>
    <row r="37" spans="1:9" x14ac:dyDescent="0.35">
      <c r="A37" s="104"/>
      <c r="B37" s="105"/>
      <c r="C37" s="20">
        <f>+C5</f>
        <v>2025</v>
      </c>
      <c r="D37" s="20">
        <f t="shared" ref="D37:G37" si="2">+D5</f>
        <v>2026</v>
      </c>
      <c r="E37" s="20">
        <f t="shared" si="2"/>
        <v>2027</v>
      </c>
      <c r="F37" s="20">
        <f t="shared" si="2"/>
        <v>2028</v>
      </c>
      <c r="G37" s="20">
        <f t="shared" si="2"/>
        <v>2029</v>
      </c>
      <c r="H37" s="107"/>
    </row>
    <row r="38" spans="1:9" x14ac:dyDescent="0.35">
      <c r="A38" s="21"/>
      <c r="B38" s="22" t="s">
        <v>87</v>
      </c>
      <c r="C38" s="25">
        <f>'2025'!P23</f>
        <v>0</v>
      </c>
      <c r="D38" s="25">
        <f>'2026'!P23</f>
        <v>0</v>
      </c>
      <c r="E38" s="25">
        <f>'2027'!P23</f>
        <v>0</v>
      </c>
      <c r="F38" s="25">
        <f>'2028'!P23</f>
        <v>0</v>
      </c>
      <c r="G38" s="25">
        <f>'2029'!P23</f>
        <v>0</v>
      </c>
      <c r="H38" s="26">
        <f t="shared" ref="H38:H43" si="3">AVERAGE(C38:G38)</f>
        <v>0</v>
      </c>
    </row>
    <row r="39" spans="1:9" x14ac:dyDescent="0.35">
      <c r="A39" s="21"/>
      <c r="B39" s="22" t="s">
        <v>10</v>
      </c>
      <c r="C39" s="25">
        <f>'2025'!P24</f>
        <v>0</v>
      </c>
      <c r="D39" s="25">
        <f>'2026'!P24</f>
        <v>0</v>
      </c>
      <c r="E39" s="25">
        <f>'2027'!P24</f>
        <v>0</v>
      </c>
      <c r="F39" s="25">
        <f>'2028'!P24</f>
        <v>0</v>
      </c>
      <c r="G39" s="25">
        <f>'2029'!P24</f>
        <v>0</v>
      </c>
      <c r="H39" s="26">
        <f t="shared" si="3"/>
        <v>0</v>
      </c>
    </row>
    <row r="40" spans="1:9" x14ac:dyDescent="0.35">
      <c r="A40" s="21"/>
      <c r="B40" s="22" t="s">
        <v>11</v>
      </c>
      <c r="C40" s="25">
        <f>'2025'!P25</f>
        <v>0</v>
      </c>
      <c r="D40" s="25">
        <f>'2026'!P25</f>
        <v>0</v>
      </c>
      <c r="E40" s="25">
        <f>'2027'!P25</f>
        <v>0</v>
      </c>
      <c r="F40" s="25">
        <f>'2028'!P25</f>
        <v>0</v>
      </c>
      <c r="G40" s="25">
        <f>'2029'!P25</f>
        <v>0</v>
      </c>
      <c r="H40" s="26">
        <f t="shared" si="3"/>
        <v>0</v>
      </c>
    </row>
    <row r="41" spans="1:9" x14ac:dyDescent="0.35">
      <c r="A41" s="21"/>
      <c r="B41" s="22" t="s">
        <v>12</v>
      </c>
      <c r="C41" s="25">
        <f>'2025'!P26</f>
        <v>0</v>
      </c>
      <c r="D41" s="25">
        <f>'2026'!P26</f>
        <v>0</v>
      </c>
      <c r="E41" s="25">
        <f>'2027'!P26</f>
        <v>0</v>
      </c>
      <c r="F41" s="25">
        <f>'2028'!P26</f>
        <v>0</v>
      </c>
      <c r="G41" s="25">
        <f>'2029'!P26</f>
        <v>0</v>
      </c>
      <c r="H41" s="26">
        <f t="shared" si="3"/>
        <v>0</v>
      </c>
      <c r="I41" t="s">
        <v>16</v>
      </c>
    </row>
    <row r="42" spans="1:9" x14ac:dyDescent="0.35">
      <c r="A42" s="21"/>
      <c r="B42" s="22" t="s">
        <v>211</v>
      </c>
      <c r="C42" s="25">
        <f>'2025'!P27</f>
        <v>0</v>
      </c>
      <c r="D42" s="25">
        <f>'2026'!P27</f>
        <v>0</v>
      </c>
      <c r="E42" s="25">
        <f>'2027'!P27</f>
        <v>0</v>
      </c>
      <c r="F42" s="25">
        <f>'2028'!P27</f>
        <v>0</v>
      </c>
      <c r="G42" s="25">
        <f>'2029'!P27</f>
        <v>0</v>
      </c>
      <c r="H42" s="26">
        <f t="shared" si="3"/>
        <v>0</v>
      </c>
    </row>
    <row r="43" spans="1:9" x14ac:dyDescent="0.35">
      <c r="A43" s="17"/>
      <c r="B43" s="30" t="s">
        <v>196</v>
      </c>
      <c r="C43" s="25">
        <f>SUM(C38:C42)</f>
        <v>0</v>
      </c>
      <c r="D43" s="25">
        <f t="shared" ref="D43:G43" si="4">SUM(D38:D42)</f>
        <v>0</v>
      </c>
      <c r="E43" s="25">
        <f t="shared" si="4"/>
        <v>0</v>
      </c>
      <c r="F43" s="25">
        <f t="shared" si="4"/>
        <v>0</v>
      </c>
      <c r="G43" s="25">
        <f t="shared" si="4"/>
        <v>0</v>
      </c>
      <c r="H43" s="26">
        <f t="shared" si="3"/>
        <v>0</v>
      </c>
    </row>
    <row r="46" spans="1:9" x14ac:dyDescent="0.35">
      <c r="B46" s="82" t="str">
        <f>+B38</f>
        <v>Хартија и картон</v>
      </c>
      <c r="C46" s="83" t="e">
        <f>+D46/E46</f>
        <v>#DIV/0!</v>
      </c>
      <c r="D46" s="84">
        <f>H38</f>
        <v>0</v>
      </c>
      <c r="E46" s="84">
        <f>H6</f>
        <v>0</v>
      </c>
    </row>
    <row r="47" spans="1:9" x14ac:dyDescent="0.35">
      <c r="B47" s="82" t="str">
        <f t="shared" ref="B47:B50" si="5">+B39</f>
        <v>Пластика</v>
      </c>
      <c r="C47" s="83" t="e">
        <f t="shared" ref="C47:C49" si="6">+D47/E47</f>
        <v>#DIV/0!</v>
      </c>
      <c r="D47" s="84">
        <f t="shared" ref="D47:D50" si="7">H39</f>
        <v>0</v>
      </c>
      <c r="E47" s="84">
        <f t="shared" ref="E47:E50" si="8">H7</f>
        <v>0</v>
      </c>
    </row>
    <row r="48" spans="1:9" x14ac:dyDescent="0.35">
      <c r="B48" s="82" t="str">
        <f t="shared" si="5"/>
        <v>Метал</v>
      </c>
      <c r="C48" s="83" t="e">
        <f t="shared" si="6"/>
        <v>#DIV/0!</v>
      </c>
      <c r="D48" s="84">
        <f t="shared" si="7"/>
        <v>0</v>
      </c>
      <c r="E48" s="84">
        <f t="shared" si="8"/>
        <v>0</v>
      </c>
    </row>
    <row r="49" spans="2:5" x14ac:dyDescent="0.35">
      <c r="B49" s="82" t="str">
        <f t="shared" si="5"/>
        <v>Стакло</v>
      </c>
      <c r="C49" s="83" t="e">
        <f t="shared" si="6"/>
        <v>#DIV/0!</v>
      </c>
      <c r="D49" s="84">
        <f t="shared" si="7"/>
        <v>0</v>
      </c>
      <c r="E49" s="84">
        <f t="shared" si="8"/>
        <v>0</v>
      </c>
    </row>
    <row r="50" spans="2:5" x14ac:dyDescent="0.35">
      <c r="B50" s="82" t="str">
        <f t="shared" si="5"/>
        <v>Компостирање на органски отпад</v>
      </c>
      <c r="C50" s="83" t="e">
        <f>+D50/E50</f>
        <v>#DIV/0!</v>
      </c>
      <c r="D50" s="84">
        <f t="shared" si="7"/>
        <v>0</v>
      </c>
      <c r="E50" s="84">
        <f t="shared" si="8"/>
        <v>0</v>
      </c>
    </row>
    <row r="51" spans="2:5" x14ac:dyDescent="0.35">
      <c r="B51" s="82" t="s">
        <v>17</v>
      </c>
      <c r="C51" s="83" t="e">
        <f>+D51/E51</f>
        <v>#DIV/0!</v>
      </c>
      <c r="D51" s="84">
        <f>D46+D47+D48+D49</f>
        <v>0</v>
      </c>
      <c r="E51" s="84">
        <f>+H16</f>
        <v>0</v>
      </c>
    </row>
    <row r="60" spans="2:5" x14ac:dyDescent="0.35">
      <c r="B60" s="1"/>
    </row>
    <row r="68" spans="1:8" x14ac:dyDescent="0.35">
      <c r="A68" s="104"/>
      <c r="B68" s="105" t="s">
        <v>212</v>
      </c>
      <c r="C68" s="106" t="s">
        <v>13</v>
      </c>
      <c r="D68" s="106"/>
      <c r="E68" s="106"/>
      <c r="F68" s="106"/>
      <c r="G68" s="106"/>
      <c r="H68" s="107" t="s">
        <v>209</v>
      </c>
    </row>
    <row r="69" spans="1:8" x14ac:dyDescent="0.35">
      <c r="A69" s="104"/>
      <c r="B69" s="105"/>
      <c r="C69" s="20">
        <f>C37</f>
        <v>2025</v>
      </c>
      <c r="D69" s="20">
        <f t="shared" ref="D69:G69" si="9">D37</f>
        <v>2026</v>
      </c>
      <c r="E69" s="20">
        <f t="shared" si="9"/>
        <v>2027</v>
      </c>
      <c r="F69" s="20">
        <f t="shared" si="9"/>
        <v>2028</v>
      </c>
      <c r="G69" s="20">
        <f t="shared" si="9"/>
        <v>2029</v>
      </c>
      <c r="H69" s="107"/>
    </row>
    <row r="70" spans="1:8" x14ac:dyDescent="0.35">
      <c r="A70" s="21">
        <v>1</v>
      </c>
      <c r="B70" s="22" t="s">
        <v>213</v>
      </c>
      <c r="C70" s="25">
        <f>C43</f>
        <v>0</v>
      </c>
      <c r="D70" s="25">
        <f t="shared" ref="D70:G70" si="10">D43</f>
        <v>0</v>
      </c>
      <c r="E70" s="25">
        <f t="shared" si="10"/>
        <v>0</v>
      </c>
      <c r="F70" s="25">
        <f t="shared" si="10"/>
        <v>0</v>
      </c>
      <c r="G70" s="25">
        <f t="shared" si="10"/>
        <v>0</v>
      </c>
      <c r="H70" s="26">
        <f t="shared" ref="H70:H73" si="11">AVERAGE(C70:G70)</f>
        <v>0</v>
      </c>
    </row>
    <row r="71" spans="1:8" ht="26" x14ac:dyDescent="0.35">
      <c r="A71" s="21">
        <v>2</v>
      </c>
      <c r="B71" s="22" t="s">
        <v>200</v>
      </c>
      <c r="C71" s="25">
        <f>'2025'!P42</f>
        <v>0</v>
      </c>
      <c r="D71" s="25">
        <f>'2026'!P42</f>
        <v>0</v>
      </c>
      <c r="E71" s="25">
        <f>'2027'!P42</f>
        <v>0</v>
      </c>
      <c r="F71" s="25">
        <f>'2028'!P42</f>
        <v>0</v>
      </c>
      <c r="G71" s="25">
        <f>'2029'!P42</f>
        <v>0</v>
      </c>
      <c r="H71" s="26">
        <f t="shared" si="11"/>
        <v>0</v>
      </c>
    </row>
    <row r="72" spans="1:8" x14ac:dyDescent="0.35">
      <c r="A72" s="21">
        <v>3</v>
      </c>
      <c r="B72" s="22" t="s">
        <v>214</v>
      </c>
      <c r="C72" s="25">
        <f>C16-C70-C71</f>
        <v>0</v>
      </c>
      <c r="D72" s="25">
        <f t="shared" ref="D72:G72" si="12">D16-D70-D71</f>
        <v>0</v>
      </c>
      <c r="E72" s="25">
        <f t="shared" si="12"/>
        <v>0</v>
      </c>
      <c r="F72" s="25">
        <f t="shared" si="12"/>
        <v>0</v>
      </c>
      <c r="G72" s="25">
        <f t="shared" si="12"/>
        <v>0</v>
      </c>
      <c r="H72" s="26">
        <f t="shared" si="11"/>
        <v>0</v>
      </c>
    </row>
    <row r="73" spans="1:8" x14ac:dyDescent="0.35">
      <c r="A73" s="17"/>
      <c r="B73" s="30" t="s">
        <v>196</v>
      </c>
      <c r="C73" s="25">
        <f>SUM(C70:C72)</f>
        <v>0</v>
      </c>
      <c r="D73" s="25">
        <f>SUM(D70:D72)</f>
        <v>0</v>
      </c>
      <c r="E73" s="25">
        <f>SUM(E70:E72)</f>
        <v>0</v>
      </c>
      <c r="F73" s="25">
        <f>SUM(F70:F72)</f>
        <v>0</v>
      </c>
      <c r="G73" s="25">
        <f>SUM(G70:G72)</f>
        <v>0</v>
      </c>
      <c r="H73" s="26">
        <f t="shared" si="11"/>
        <v>0</v>
      </c>
    </row>
    <row r="75" spans="1:8" x14ac:dyDescent="0.35">
      <c r="B75" s="86" t="s">
        <v>215</v>
      </c>
      <c r="C75" s="85" t="e">
        <f>(C70+C71)/C73</f>
        <v>#DIV/0!</v>
      </c>
      <c r="D75" s="85" t="e">
        <f t="shared" ref="D75:H75" si="13">(D70+D71)/D73</f>
        <v>#DIV/0!</v>
      </c>
      <c r="E75" s="85" t="e">
        <f t="shared" si="13"/>
        <v>#DIV/0!</v>
      </c>
      <c r="F75" s="85" t="e">
        <f t="shared" si="13"/>
        <v>#DIV/0!</v>
      </c>
      <c r="G75" s="85" t="e">
        <f t="shared" si="13"/>
        <v>#DIV/0!</v>
      </c>
      <c r="H75" s="85" t="e">
        <f t="shared" si="13"/>
        <v>#DIV/0!</v>
      </c>
    </row>
  </sheetData>
  <mergeCells count="12">
    <mergeCell ref="A68:A69"/>
    <mergeCell ref="B68:B69"/>
    <mergeCell ref="C68:G68"/>
    <mergeCell ref="H68:H69"/>
    <mergeCell ref="C4:G4"/>
    <mergeCell ref="A4:A5"/>
    <mergeCell ref="B4:B5"/>
    <mergeCell ref="H4:H5"/>
    <mergeCell ref="A36:A37"/>
    <mergeCell ref="B36:B37"/>
    <mergeCell ref="C36:G36"/>
    <mergeCell ref="H36:H37"/>
  </mergeCells>
  <phoneticPr fontId="8" type="noConversion"/>
  <conditionalFormatting sqref="C6:G15">
    <cfRule type="containsBlanks" dxfId="2" priority="2">
      <formula>LEN(TRIM(C6))=0</formula>
    </cfRule>
  </conditionalFormatting>
  <conditionalFormatting sqref="C38:H43 C70:H73">
    <cfRule type="containsBlanks" dxfId="1" priority="5">
      <formula>LEN(TRIM(C38))=0</formula>
    </cfRule>
  </conditionalFormatting>
  <conditionalFormatting sqref="H6:H16">
    <cfRule type="containsBlanks" dxfId="0" priority="4">
      <formula>LEN(TRIM(H6))=0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Sirma Ilijoska Trifunovska Zanaetciska komora Skopje</cp:lastModifiedBy>
  <cp:lastPrinted>2024-11-25T08:33:29Z</cp:lastPrinted>
  <dcterms:created xsi:type="dcterms:W3CDTF">2022-06-30T07:16:53Z</dcterms:created>
  <dcterms:modified xsi:type="dcterms:W3CDTF">2025-05-28T13:35:47Z</dcterms:modified>
</cp:coreProperties>
</file>